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5480" windowHeight="9444" activeTab="0"/>
  </bookViews>
  <sheets>
    <sheet name="прил1_1" sheetId="1" r:id="rId1"/>
    <sheet name="прил1_2" sheetId="2" r:id="rId2"/>
    <sheet name="прил 2" sheetId="3" r:id="rId3"/>
    <sheet name="прил 3" sheetId="4" r:id="rId4"/>
    <sheet name="прил 4" sheetId="5" r:id="rId5"/>
    <sheet name="прил 5" sheetId="6" r:id="rId6"/>
    <sheet name="прил 6" sheetId="7" r:id="rId7"/>
    <sheet name="прил 7" sheetId="8" r:id="rId8"/>
    <sheet name="прил 8" sheetId="9" r:id="rId9"/>
    <sheet name="прил  9" sheetId="10" r:id="rId10"/>
    <sheet name="Лист1" sheetId="11" r:id="rId11"/>
  </sheets>
  <definedNames>
    <definedName name="_xlnm.Print_Titles" localSheetId="2">'прил 2'!$11:$11</definedName>
    <definedName name="_xlnm.Print_Titles" localSheetId="3">'прил 3'!$9:$9</definedName>
    <definedName name="_xlnm.Print_Titles" localSheetId="5">'прил 5'!$9:$9</definedName>
    <definedName name="_xlnm.Print_Area" localSheetId="9">'прил  9'!$A$1:$G$20</definedName>
    <definedName name="_xlnm.Print_Area" localSheetId="2">'прил 2'!$A$1:$E$63</definedName>
    <definedName name="_xlnm.Print_Area" localSheetId="3">'прил 3'!$A$1:$I$170</definedName>
    <definedName name="_xlnm.Print_Area" localSheetId="4">'прил 4'!$A$1:$J$171</definedName>
    <definedName name="_xlnm.Print_Area" localSheetId="5">'прил 5'!$A$1:$H$135</definedName>
    <definedName name="_xlnm.Print_Area" localSheetId="0">'прил1_1'!$A$1:$C$23</definedName>
  </definedNames>
  <calcPr fullCalcOnLoad="1"/>
</workbook>
</file>

<file path=xl/sharedStrings.xml><?xml version="1.0" encoding="utf-8"?>
<sst xmlns="http://schemas.openxmlformats.org/spreadsheetml/2006/main" count="2162" uniqueCount="528">
  <si>
    <t xml:space="preserve">07 2 01 </t>
  </si>
  <si>
    <t xml:space="preserve">11 2 01 </t>
  </si>
  <si>
    <t>13 1 01 С1415</t>
  </si>
  <si>
    <t xml:space="preserve">13 2 01 </t>
  </si>
  <si>
    <t>13 2 01 С1460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</si>
  <si>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</si>
  <si>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</si>
  <si>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</si>
  <si>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Обеспечение пожарной безопасности</t>
  </si>
  <si>
    <t>Обеспечение безопасности дорожного движения на автомобильных дорогах  местного значения</t>
  </si>
  <si>
    <t>С1459</t>
  </si>
  <si>
    <t xml:space="preserve">71  </t>
  </si>
  <si>
    <t xml:space="preserve">73 </t>
  </si>
  <si>
    <t xml:space="preserve">77 </t>
  </si>
  <si>
    <t xml:space="preserve">13 2 </t>
  </si>
  <si>
    <t xml:space="preserve">13 1 </t>
  </si>
  <si>
    <t xml:space="preserve">07 </t>
  </si>
  <si>
    <t>ЖИЛИЩНО-КОММУНАЛЬНОЕ ХОЗЯЙСТВО</t>
  </si>
  <si>
    <t>Жилищное хозяйство</t>
  </si>
  <si>
    <t xml:space="preserve">07 2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</si>
  <si>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</si>
  <si>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</si>
  <si>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</si>
  <si>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</si>
  <si>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</si>
  <si>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</si>
  <si>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</si>
  <si>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1 06 06043 13 0000 110</t>
  </si>
  <si>
    <t>Код группы, подгруппы, статьи и вида источников</t>
  </si>
  <si>
    <t>Рз</t>
  </si>
  <si>
    <t>ПР</t>
  </si>
  <si>
    <t>ВР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</si>
  <si>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</si>
  <si>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</si>
  <si>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</si>
  <si>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</si>
  <si>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</si>
  <si>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</si>
  <si>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</si>
  <si>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</si>
  <si>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</si>
  <si>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</si>
  <si>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</si>
  <si>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</si>
  <si>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</si>
  <si>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</si>
  <si>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</si>
  <si>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</si>
  <si>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07</t>
  </si>
  <si>
    <t>Налоги на товары (работы, услуги) реализуемые на территории Российской Федерации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</si>
  <si>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</si>
  <si>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</si>
  <si>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</si>
  <si>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</si>
  <si>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</si>
  <si>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</si>
  <si>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</si>
  <si>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</si>
  <si>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Основное мероприятие "Содействие развитию и улучшению качества  автомобильных дорог общего пользования местного значения"</t>
  </si>
  <si>
    <t>Основное мероприятие"Мероприятия, направленные на предупреждение опасного поведения участников дорожного движения"</t>
  </si>
  <si>
    <t>13 1 01</t>
  </si>
  <si>
    <t>С1415</t>
  </si>
  <si>
    <t>13 2 01</t>
  </si>
  <si>
    <t>С1460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</si>
  <si>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</si>
  <si>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</si>
  <si>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</si>
  <si>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</si>
  <si>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11 2 01</t>
  </si>
  <si>
    <t>С1424</t>
  </si>
  <si>
    <t>09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</si>
  <si>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</si>
  <si>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</si>
  <si>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</si>
  <si>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</si>
  <si>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</si>
  <si>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</si>
  <si>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</si>
  <si>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Капитальный ремонт, ремонт и содержание автомобильных дорог общего пользования местного значения</t>
  </si>
  <si>
    <t>ФИЗИЧЕСКАЯ КУЛЬТУРА И СПОРТ</t>
  </si>
  <si>
    <t>Массовый спорт</t>
  </si>
  <si>
    <t>11</t>
  </si>
  <si>
    <t>Акцизы по подакцизным товарам (продукции), производимым на территории Российской Федерации</t>
  </si>
  <si>
    <t>Приложение №8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</si>
  <si>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</si>
  <si>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</si>
  <si>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</si>
  <si>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</si>
  <si>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</si>
  <si>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</si>
  <si>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</si>
  <si>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</si>
  <si>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</si>
  <si>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</si>
  <si>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</si>
  <si>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</si>
  <si>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</si>
  <si>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</si>
  <si>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</si>
  <si>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</si>
  <si>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</si>
  <si>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С1430</t>
  </si>
  <si>
    <t>С1433</t>
  </si>
  <si>
    <t>07 2 01</t>
  </si>
  <si>
    <t xml:space="preserve">77 2 </t>
  </si>
  <si>
    <t>2 00 00000 00 0000 000</t>
  </si>
  <si>
    <t>БЕЗВОЗМЕЗДНЫЕ ПОСТУПЛЕНИЯ</t>
  </si>
  <si>
    <t>2 02 00000 00 0000 000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</si>
  <si>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</si>
  <si>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</si>
  <si>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</si>
  <si>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</si>
  <si>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</si>
  <si>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</si>
  <si>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300</t>
  </si>
  <si>
    <t>За счет источников финансирования дефицита местного бюджета</t>
  </si>
  <si>
    <t>Мероприятия по капитальному ремонту муниципального жилищного фонда</t>
  </si>
  <si>
    <t>Обеспечение функционирования главы муниципального образования</t>
  </si>
  <si>
    <t>103 00000 00 0000 000</t>
  </si>
  <si>
    <t>Обеспечение первичных мер пожарной безопасности в границах населенных пунктов муниципальных образований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</si>
  <si>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</si>
  <si>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</si>
  <si>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</si>
  <si>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</si>
  <si>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</si>
  <si>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</si>
  <si>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</si>
  <si>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</si>
  <si>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</si>
  <si>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</si>
  <si>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111 05030 00 0000 120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</si>
  <si>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</si>
  <si>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</si>
  <si>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</si>
  <si>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</si>
  <si>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Дорожное хозяйство (дорожные фонды)</t>
  </si>
  <si>
    <t>Капитальный ремонт, ремонт и содержане автомобильных дорог общего пользования местного значения</t>
  </si>
  <si>
    <t>СОЦИАЛЬНАЯ ПОЛИТИКА</t>
  </si>
  <si>
    <t>Пенсионное обеспечение</t>
  </si>
  <si>
    <t>10</t>
  </si>
  <si>
    <t>Выплата пенсий за выслугу лет и доплат к пенсиям муниципальных служащих</t>
  </si>
  <si>
    <t xml:space="preserve">10 </t>
  </si>
  <si>
    <t>Социальное обеспечение и иные выплаты населению</t>
  </si>
  <si>
    <t xml:space="preserve">Программа муниципальных внутренних заимствований 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</si>
  <si>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</si>
  <si>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</si>
  <si>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</si>
  <si>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</si>
  <si>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</si>
  <si>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</si>
  <si>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</si>
  <si>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</si>
  <si>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</si>
  <si>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</si>
  <si>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</si>
  <si>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</si>
  <si>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</si>
  <si>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</si>
  <si>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</si>
  <si>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</si>
  <si>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</si>
  <si>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</si>
  <si>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</si>
  <si>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</si>
  <si>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</si>
  <si>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С1445</t>
  </si>
  <si>
    <t>С1406</t>
  </si>
  <si>
    <t>111 05035 13 0000 120</t>
  </si>
  <si>
    <t>1 11 05013 13 0000 120</t>
  </si>
  <si>
    <t>1 06 01030 13 0000 110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</si>
  <si>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</si>
  <si>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</si>
  <si>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</si>
  <si>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</si>
  <si>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рублей</t>
  </si>
  <si>
    <t xml:space="preserve">                                                                                                                                          Приложение № 1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</si>
  <si>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</si>
  <si>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</si>
  <si>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</si>
  <si>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</si>
  <si>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</si>
  <si>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</si>
  <si>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</si>
  <si>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</si>
  <si>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</si>
  <si>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</si>
  <si>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</si>
  <si>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</si>
  <si>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</si>
  <si>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</si>
  <si>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</si>
  <si>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</si>
  <si>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</si>
  <si>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</si>
  <si>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</si>
  <si>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</si>
  <si>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</si>
  <si>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</si>
  <si>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07 1 02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</si>
  <si>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</si>
  <si>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</si>
  <si>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</si>
  <si>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</si>
  <si>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</si>
  <si>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</si>
  <si>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</si>
  <si>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</si>
  <si>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</si>
  <si>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</si>
  <si>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</si>
  <si>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</si>
  <si>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</si>
  <si>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</si>
  <si>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</si>
  <si>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</si>
  <si>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</si>
  <si>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</si>
  <si>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</si>
  <si>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</si>
  <si>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</si>
  <si>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"О бюджете поселка Хомутовка Хомутовского района </t>
  </si>
  <si>
    <t xml:space="preserve">бюджета поселка Хомутовка Хомутовского района Курской области на плановый период </t>
  </si>
  <si>
    <t>"О бюджете поселка Хомутовка Хомутовского района</t>
  </si>
  <si>
    <t>Основное мероприятие "Энергосбережение и повышение энергетической эффективности"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</si>
  <si>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области"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</si>
  <si>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области"</t>
  </si>
  <si>
    <t>09 1</t>
  </si>
  <si>
    <t>Основное мероприятие "Содействие развитию муниципальной службы в в муниципальном образовании "поселок Хомутовка" Хомутовского района Курской области"</t>
  </si>
  <si>
    <t>09 1 01</t>
  </si>
  <si>
    <t>Мероприятия, направленные на развитие муниципальной службы</t>
  </si>
  <si>
    <t>С1437</t>
  </si>
  <si>
    <t>Основное мероприятие "Развитие обеспечение комплексной безопасности жизнедеятельностинаселения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</si>
  <si>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 в муниципальном образовании"поселок Хомутовка"</t>
  </si>
  <si>
    <t xml:space="preserve">Отдельные мероприятия в области гражданской обороны, защиы населения и территории от чрезвычайных ситуаций, безопасности людей на водных объектах </t>
  </si>
  <si>
    <t xml:space="preserve">11 2 </t>
  </si>
  <si>
    <t xml:space="preserve">11 4 </t>
  </si>
  <si>
    <t>11 4 01</t>
  </si>
  <si>
    <t xml:space="preserve">07 3 </t>
  </si>
  <si>
    <t>Основное мероприятие"Обеспечение функционирования на территории муниципального образования "поселок Хомутовка"региональной системы капитального ремонта многоквартирных домов</t>
  </si>
  <si>
    <t xml:space="preserve">07 3 01 </t>
  </si>
  <si>
    <t>07 3 01</t>
  </si>
  <si>
    <t>Основное мероприятие "Содействие развитию социальной и инженерной инфраструктуры муниципального образования "поселок Хомутовка" Хомутовского района Курской области"</t>
  </si>
  <si>
    <t>Мероприятия в области коммунального хозяйства</t>
  </si>
  <si>
    <t>С1431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</si>
  <si>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</si>
  <si>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</si>
  <si>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</si>
  <si>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</si>
  <si>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Основное мероприятие"Содействие в мероприятиях по благоустройству территории муниципального образования "поселок Хомутовка" Хомутовского района Курской области"</t>
  </si>
  <si>
    <t>07 3 02</t>
  </si>
  <si>
    <t>14</t>
  </si>
  <si>
    <t>14 1</t>
  </si>
  <si>
    <t xml:space="preserve">02 </t>
  </si>
  <si>
    <t xml:space="preserve">02 2 </t>
  </si>
  <si>
    <t>02 2 01</t>
  </si>
  <si>
    <t xml:space="preserve">08 3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</si>
  <si>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области"</t>
  </si>
  <si>
    <t>08 3 01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</si>
  <si>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</si>
  <si>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 xml:space="preserve">08 3 01 </t>
  </si>
  <si>
    <t>Основное мероприятие"Обеспечение функционирования на территории муниципального образования "поселок Хомутовка" региональной системы капитального ремонта многоквартирных домов"</t>
  </si>
  <si>
    <t>07 3 01 С1430</t>
  </si>
  <si>
    <t xml:space="preserve">07 3 02 </t>
  </si>
  <si>
    <t xml:space="preserve">02 2 01 </t>
  </si>
  <si>
    <t>02 2 01 С1415</t>
  </si>
  <si>
    <t>07 2 01С1431</t>
  </si>
  <si>
    <t xml:space="preserve">08 3 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</si>
  <si>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</t>
  </si>
  <si>
    <t>08 3 01 С1406</t>
  </si>
  <si>
    <t xml:space="preserve">09 1  </t>
  </si>
  <si>
    <t xml:space="preserve">09 1 01 </t>
  </si>
  <si>
    <t>09 1 01 С1437</t>
  </si>
  <si>
    <t>11 2 01 С1424</t>
  </si>
  <si>
    <t>11 4</t>
  </si>
  <si>
    <t xml:space="preserve">11 4 01 </t>
  </si>
  <si>
    <t>11 4 01 С1459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</si>
  <si>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объектах" в муниципальном образовании "поселок Хомутовка"</t>
  </si>
  <si>
    <t xml:space="preserve">14 1 </t>
  </si>
  <si>
    <t>Исполнение муниципальных гарантий поселка Хомутовка</t>
  </si>
  <si>
    <t>75</t>
  </si>
  <si>
    <t>75 3 00</t>
  </si>
  <si>
    <t xml:space="preserve">71 1 </t>
  </si>
  <si>
    <t>71 1 00 С1402</t>
  </si>
  <si>
    <t xml:space="preserve">73 1 </t>
  </si>
  <si>
    <t>73 1 00 С1402</t>
  </si>
  <si>
    <t xml:space="preserve">75 3 </t>
  </si>
  <si>
    <t>75 3 00 П1484</t>
  </si>
  <si>
    <t xml:space="preserve">Непрограммная деятельность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</si>
  <si>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государственных функций, связанных с общегосударственным управлением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</si>
  <si>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76 1 </t>
  </si>
  <si>
    <t>76 1 00 С1404</t>
  </si>
  <si>
    <t>77 2</t>
  </si>
  <si>
    <t>77 2 00 С1401</t>
  </si>
  <si>
    <t>77 2 00 С1439</t>
  </si>
  <si>
    <t>77 2 00 С1467</t>
  </si>
  <si>
    <t>77 2 00 С1468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</si>
  <si>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</si>
  <si>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2 02 10000 00 0000 150</t>
  </si>
  <si>
    <t>Дотации бюджетам бюджетной системы Российской Федерации</t>
  </si>
  <si>
    <t>ВСЕГО</t>
  </si>
  <si>
    <t>Всего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</si>
  <si>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</si>
  <si>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"поселок Хомутовка" Хомутовского района Курской области"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</si>
  <si>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"поселок Хомутовка" Хомутовского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</si>
  <si>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</t>
  </si>
  <si>
    <t xml:space="preserve">Подпрограмма "Развитие сети автомобильных дорог муниципального образования "поселок Хомутовка" Хомутовского района Курской области" </t>
  </si>
  <si>
    <t xml:space="preserve">Подпрограмма "Повышение безопасности дорожного движения в  муниципальном образовании "поселок Хомутовка" Хомутовского района Курской области" </t>
  </si>
  <si>
    <t xml:space="preserve">Муниципальная программа "Обеспечение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</si>
  <si>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"Создание условий для обеспечения доступным и комфортным жильем граждан в муниципальном образовании "поселок Хомутовка" Хомутовского района Курской области" </t>
  </si>
  <si>
    <t xml:space="preserve">Подпрограмма "Обеспечение качественными услугами ЖКХ населения муниципального образования "поселок Хомутовка" Хомутовского района Курской области" </t>
  </si>
  <si>
    <t>Подпрограмма "Обеспечение качественными услугами ЖКХ населения муниципального образования "поселок Хомутовка" Хомутовского района Курской области"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</si>
  <si>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области"</t>
  </si>
  <si>
    <t xml:space="preserve">Муниципальная программа "Социальная поддержка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</si>
  <si>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области"</t>
  </si>
  <si>
    <t>Подпрограмма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области"</t>
  </si>
  <si>
    <t>Основное мероприятие "Развитие 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</si>
  <si>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Подпрограмма "Развитие мер социальной поддержки отдельных категорий граждан в муниципальном образовании "поселок Хомутовка" Хомутовского района Курской области"</t>
  </si>
  <si>
    <t>09 1 01    С1437</t>
  </si>
  <si>
    <t>Муниципальная программа  «Социальная поддежка граждан в муниципальном образовании "поселок Хомутовка" Хомутовского района Курской области"</t>
  </si>
  <si>
    <t>Подпрограмма «Реализация молодежной политики в сфере физической культуры и спорта" на территории муниципального образования "поселок Хомутовка" Хомутовского района Курской области"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</si>
  <si>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</si>
  <si>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</si>
  <si>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</si>
  <si>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</si>
  <si>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</si>
  <si>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</si>
  <si>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</si>
  <si>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</si>
  <si>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</si>
  <si>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</si>
  <si>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</si>
  <si>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</si>
  <si>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государственных и муниципальных унитарных предприятий, в том числе казенных)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</si>
  <si>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</si>
  <si>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</si>
  <si>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 1F2</t>
  </si>
  <si>
    <t>55550</t>
  </si>
  <si>
    <t>14 1 F2</t>
  </si>
  <si>
    <t xml:space="preserve">Муниципальная программа "Формирование современной городской среды в поселке Хомутовка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</si>
  <si>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Социальное обеспечение населения</t>
  </si>
  <si>
    <t>Основное мероприятие"Обеспечение жильем молодых семей в муниципальном образовании "поселок Хомутовка" Хомутовского района Курской области"</t>
  </si>
  <si>
    <t>07 2 02</t>
  </si>
  <si>
    <t>Реализация мероприятий по обеспечению жильем молодых семей</t>
  </si>
  <si>
    <t>L4970</t>
  </si>
  <si>
    <t>Основное мероприятие «Совершенство развития мер социальной  поддержки граждан в муниципальном образовании "поселок Хомутовка" Хомутовского района Курской области»</t>
  </si>
  <si>
    <t xml:space="preserve">07 2 02 </t>
  </si>
  <si>
    <t>Основное мероприятие "Обеспечение жильем молодых семей в муниципальном образовании "поселок Хомутовка" Хомутовского района Курской области"</t>
  </si>
  <si>
    <t>07 2 02 L4970</t>
  </si>
  <si>
    <t>14 1 F2 55550</t>
  </si>
  <si>
    <t>к  решению Собрания депутатов поселка Хомутовка</t>
  </si>
  <si>
    <t>к решению Собрания депутатов поселка Хомутовка</t>
  </si>
  <si>
    <t>Реализация программ формирования современной городской среды</t>
  </si>
  <si>
    <t>Основное мероприятие "Реализация регионального проекта "Формирование комфортной городской среды"</t>
  </si>
  <si>
    <t>07 3 02  С1433</t>
  </si>
  <si>
    <t xml:space="preserve">14 1 F2 </t>
  </si>
  <si>
    <t>Основное мероприятие "Реализация регионального проекта "Формирование современной городской среды""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</si>
  <si>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</si>
  <si>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1 06 06030 00 0000 110</t>
  </si>
  <si>
    <t>2 02 16001 00 0000 150</t>
  </si>
  <si>
    <t>2 02 16001 13 0000 150</t>
  </si>
  <si>
    <t>Сумма на 2024 год</t>
  </si>
  <si>
    <t>Сумма  на 2024 год</t>
  </si>
  <si>
    <t>Субсидия МУП</t>
  </si>
  <si>
    <t>07 2 03</t>
  </si>
  <si>
    <t>Основное мероприятие "Государственная поддержка организаций, оказывающих жилищно-коммунальные услуги  населению"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</si>
  <si>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</si>
  <si>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78</t>
  </si>
  <si>
    <t>Резервные фонды органов местного самоуправления</t>
  </si>
  <si>
    <t>78 1 00</t>
  </si>
  <si>
    <t>Резервные фонды</t>
  </si>
  <si>
    <t>С1403</t>
  </si>
  <si>
    <t>Резервный фонд местной администрации</t>
  </si>
  <si>
    <t xml:space="preserve">Муниципальная программа "Развитие малого и среднего предпринимательства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</si>
  <si>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</t>
  </si>
  <si>
    <t xml:space="preserve">15 1 </t>
  </si>
  <si>
    <t>Подпрограмма "Формирование благоприятных условий для устойчивого функционирования и развития малого и среднего предпринимательства"</t>
  </si>
  <si>
    <t xml:space="preserve">15 1 01 </t>
  </si>
  <si>
    <t>Основное мероприятие "Подготовка и участие в региональных и межрегиональных выставках, ярмарках, конкурсах и других мероприятиях"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</si>
  <si>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</si>
  <si>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</si>
  <si>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>15 1</t>
  </si>
  <si>
    <t>15 1 01</t>
  </si>
  <si>
    <t>07 2 03 С1431</t>
  </si>
  <si>
    <t>15 1 01 C1405</t>
  </si>
  <si>
    <t>78 1</t>
  </si>
  <si>
    <t>78 1 00 С1403</t>
  </si>
  <si>
    <t>Объем привлечения средств в 2024г.</t>
  </si>
  <si>
    <t>Сумма на 2025 год</t>
  </si>
  <si>
    <t>116 00000 00 0000 000</t>
  </si>
  <si>
    <t>116 10031 13 0000 140</t>
  </si>
  <si>
    <t>Сумма  на 2025 год</t>
  </si>
  <si>
    <t>ШТРАФЫ, САНКЦИИ, ВОЗМЕЩЕНИЕ УЩЕРБА</t>
  </si>
  <si>
    <t xml:space="preserve">Источники внутреннего финансирования дефицита бюджета поселка Хомутовка </t>
  </si>
  <si>
    <t>2. Источники внутреннего финансирования дефицита</t>
  </si>
  <si>
    <t>Приложение № 2</t>
  </si>
  <si>
    <t>Приложение №3</t>
  </si>
  <si>
    <t>П1485</t>
  </si>
  <si>
    <t>Осуществление переданных полномочий в  cфере внутреннего муниципального финансового контроля</t>
  </si>
  <si>
    <t>77</t>
  </si>
  <si>
    <t>Другие вопросы в области национальной безопасности и правоохранительной деятельности</t>
  </si>
  <si>
    <t>16</t>
  </si>
  <si>
    <t>Муниципальная программа «Профилактика терроризма и экстремизма в муниципальном образовании "поселок Хомутовка" Хомутовского района Курской области"</t>
  </si>
  <si>
    <t xml:space="preserve">16 1 </t>
  </si>
  <si>
    <t>Подпрограмма «Профилактика терроризма и экстремизма» в муниципальном образовании "поселок Хомутовка" Хомутовского района Курской области"</t>
  </si>
  <si>
    <t>16 1 01</t>
  </si>
  <si>
    <t>Основное мероприятие "Профилактика идеологии терроризма и экстремизма" на территории муниципального образования"поселок Хомутовка"</t>
  </si>
  <si>
    <t>С1435</t>
  </si>
  <si>
    <t>Реализация мероприятий направленных на обеспечение правопорядка на территории муниципального образования</t>
  </si>
  <si>
    <t xml:space="preserve"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</si>
  <si>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11 2 02 </t>
  </si>
  <si>
    <t>Основное мероприятие "Мероприятия по землеустройству объектов дорожной деятельности"</t>
  </si>
  <si>
    <t>С1425</t>
  </si>
  <si>
    <t>Межевание автомобильных дорог общего пользования местного значения, проведение кадастровых работ</t>
  </si>
  <si>
    <t xml:space="preserve">05 1 </t>
  </si>
  <si>
    <t xml:space="preserve">05 1 01 </t>
  </si>
  <si>
    <t>С1434</t>
  </si>
  <si>
    <t xml:space="preserve"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</si>
  <si>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"Реализация и обеспечение муниципальной программы "Энергосбережение и повышение энергетической эффективности в муниципальном образовании "поселок Хомутовка" Хомутовского района Курской области»</t>
  </si>
  <si>
    <t>Мероприятия в области энергосбережения</t>
  </si>
  <si>
    <t xml:space="preserve">                                                                                                                                                                                                      Приложение №4</t>
  </si>
  <si>
    <t>05 1</t>
  </si>
  <si>
    <t>05 1 01</t>
  </si>
  <si>
    <t xml:space="preserve"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</si>
  <si>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11 2</t>
  </si>
  <si>
    <t>11 2 02</t>
  </si>
  <si>
    <t>C1425</t>
  </si>
  <si>
    <t xml:space="preserve"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</si>
  <si>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решению Собрания Депутатов поселка Хомутовка</t>
  </si>
  <si>
    <t>"О бюджете поселка Хомутовка Хомувского района Курской области</t>
  </si>
  <si>
    <t>Сумма на              2024 год</t>
  </si>
  <si>
    <t>Сумма на              2025 год</t>
  </si>
  <si>
    <t>Приложение №5</t>
  </si>
  <si>
    <t xml:space="preserve">16 1 01 </t>
  </si>
  <si>
    <t>16 1 01 C1435</t>
  </si>
  <si>
    <t xml:space="preserve">Муниципальная программа «Профилактика терроризма и экстремизма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</si>
  <si>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75 3 00 П1485</t>
  </si>
  <si>
    <t>05 1 01 С1434</t>
  </si>
  <si>
    <t>11 2 02 С1425</t>
  </si>
  <si>
    <t>Приложение №6</t>
  </si>
  <si>
    <t>Приложение №7</t>
  </si>
  <si>
    <t>Объем привлечения средств в 2025г.</t>
  </si>
  <si>
    <t>Приложение №9</t>
  </si>
  <si>
    <t>Объем бюджетных ассигнований на исполнение гарантий по возможным гарантийным случаям в 2025 году,рублей</t>
  </si>
  <si>
    <t>Условно утвержденные расходы</t>
  </si>
  <si>
    <t>223-1200000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</si>
  <si>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</si>
  <si>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Курской области на 2024 год и на плановый период 2025 и 2026 годов "</t>
  </si>
  <si>
    <t>Хомутовского района Курской области на 2024 год и на плановый период 2025 и 2026 годов</t>
  </si>
  <si>
    <t>1. Источники внутреннего финансирования дефицита бюджета поселка Хомутовка  на 2024 год</t>
  </si>
  <si>
    <t>2025 и 2026 годов</t>
  </si>
  <si>
    <t>Сумма на 2026 год</t>
  </si>
  <si>
    <t>Курской области на 2024 год  и на плановый период 2025 и 2026 годов"</t>
  </si>
  <si>
    <t>Поступления доходов в бюджет поселка Хомутовка Хомутовского района Курской области  в 2024 году</t>
  </si>
  <si>
    <t xml:space="preserve"> и в плановом периоде 2025 и 2026 годов</t>
  </si>
  <si>
    <t>Сумма  на 2026 год</t>
  </si>
  <si>
    <t>Курской области на 2024 год и на плановый период 2025 и 2026 годов"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</si>
  <si>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местного бюджета на 2024 год и на плановый период 2025 и 2026 годов</t>
  </si>
  <si>
    <t>Курской области на 2024 год и на  плановый период 2025 и 2026 годов"</t>
  </si>
  <si>
    <t>Ведомственная структура расходов местного бюджета на 2024 год и на плановый период 2025 и 2026 годов</t>
  </si>
  <si>
    <t>на 2024 год и на плановый период 2025 и 2026 годов"</t>
  </si>
  <si>
    <t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2024 год и на плановый период 2025 и 2026 годов</t>
  </si>
  <si>
    <t>Сумма на              2026 год</t>
  </si>
  <si>
    <t>поселка Хомутовка на 2024 год</t>
  </si>
  <si>
    <t>Объем погашения средств в 2024 г.</t>
  </si>
  <si>
    <t>поселка Хомутовка на 2025 и 2026 годы</t>
  </si>
  <si>
    <t>Объем привлечения средств в 2026г.</t>
  </si>
  <si>
    <t>1.1. Перечень подлежащих предоставлению муниципальных гарантий Курской области в 2024 году</t>
  </si>
  <si>
    <t>поселка Хомутовка по возможным гарантийным случаям в 2024 году</t>
  </si>
  <si>
    <t>Объем бюджетных ассигнований на исполнение гарантий по возможным гарантийным случаям в 2024 году, рублей</t>
  </si>
  <si>
    <t>1.1. Перечень подлежащих предоставлению муниципальных гарантий поселка Хомутовка в 2025-2026 годах</t>
  </si>
  <si>
    <t>поселка Хомутовка по возможным гарантийным случаям в 2025-2026 годах</t>
  </si>
  <si>
    <t>Объем бюджетных ассигнований на исполнение гарантий по возможным гарантийным случаям в 2026 году,рублей</t>
  </si>
  <si>
    <t>117 00000 00 0000 000</t>
  </si>
  <si>
    <t>ПРОЧИЕ НЕНАЛОГОВЫЕ ДОХОДЫ</t>
  </si>
  <si>
    <t>117 15000 00 0000 150</t>
  </si>
  <si>
    <t>Инициативные платежи</t>
  </si>
  <si>
    <t>117 15030 13 0000 150</t>
  </si>
  <si>
    <t>Инициативные платежи, зачисляемые в бюджеты городских поселений</t>
  </si>
  <si>
    <t>2 02 25497 00 0000 150</t>
  </si>
  <si>
    <t>Субсидии бюджетам на реализацию мероприятий по обеспечению жильем молодых семей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</si>
  <si>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</si>
  <si>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</si>
  <si>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2 02 29999 00 0000 150</t>
  </si>
  <si>
    <t>2 02 29999 13 0000 150</t>
  </si>
  <si>
    <t>Прочие субсидии</t>
  </si>
  <si>
    <t>Прочие субсидии бюджетам городских поселений</t>
  </si>
  <si>
    <t>2 02 20000 00 0000 150</t>
  </si>
  <si>
    <t>Субсидии бюджетам бюджетной системы Российской Федерации (межбюджетные субсидии)</t>
  </si>
  <si>
    <t>07 3 03</t>
  </si>
  <si>
    <t>14000</t>
  </si>
  <si>
    <t>Реализация проекта "Народный бюджет" за счет средств местного бюджета</t>
  </si>
  <si>
    <t>S4000</t>
  </si>
  <si>
    <t>14002</t>
  </si>
  <si>
    <t>Реализация проекта "Народный бюджет" по объекту "Благоустройство территории с местоположением: Курская область, Хомутовский район, пос. Хомутовка, ул. Советская, в границах дома № 7</t>
  </si>
  <si>
    <t>Основное мероприятие "Реализация проекта "Народный бюджет""</t>
  </si>
  <si>
    <t>14001</t>
  </si>
  <si>
    <t>Реализация проекта "Народный бюджет" по объекту "Благоустройство территории с местоположением: Курская область, Хомутовский район, пос. Хомутовка, ул. Советская, в границах дома № 3</t>
  </si>
  <si>
    <t>Реализация проекта "Народный бюджет</t>
  </si>
  <si>
    <t>Реализация проекта "Народный бюджет" по объекту "Благоустройство территории с местоположением: Курская область, Хомутовский район, пос. Хомутовка, ул. Советская, в границах дома № 7 за счет средств местного бюджета</t>
  </si>
  <si>
    <t>S4001</t>
  </si>
  <si>
    <t>Реализация проекта "Народный бюджет" по объекту "Благоустройство территории с местоположением: Курская область, Хомутовский район, пос. Хомутовка, ул. Советская, в границах дома № 3 за счет средств местного бюджета</t>
  </si>
  <si>
    <t>S4002</t>
  </si>
  <si>
    <t>4456933-средства Мун.района</t>
  </si>
  <si>
    <t>2520756-средства Мун.района</t>
  </si>
  <si>
    <t>6977689-средства Мун.района</t>
  </si>
  <si>
    <t>6977689-средства Мун.района (не запланировано)</t>
  </si>
  <si>
    <t>20397-МБ; 0-Субсидия</t>
  </si>
  <si>
    <t>МБ-435929; Субсидия-544474</t>
  </si>
  <si>
    <t xml:space="preserve">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</si>
  <si>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</si>
  <si>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870</t>
  </si>
  <si>
    <t>Прочие расходы</t>
  </si>
  <si>
    <t xml:space="preserve">77 2 00 </t>
  </si>
  <si>
    <t>Основное мероприятие "Реализация проекта "Народный бюджет"</t>
  </si>
  <si>
    <t xml:space="preserve">07 3 03 </t>
  </si>
  <si>
    <t>07 3 03 14000</t>
  </si>
  <si>
    <t>07 3 03 14001</t>
  </si>
  <si>
    <t>07 3 03 14002</t>
  </si>
  <si>
    <t>07 3 03 S4000</t>
  </si>
  <si>
    <t>07 3 03 S4001</t>
  </si>
  <si>
    <t>07 3 03 S4002</t>
  </si>
  <si>
    <t>77 2 00 С1404</t>
  </si>
  <si>
    <t xml:space="preserve"> от  15 ноября  2023 года № 03/25</t>
  </si>
  <si>
    <t xml:space="preserve"> от  15 ноября 2023 года № 03/25</t>
  </si>
  <si>
    <t>от 15 ноября 2023 года № 03/25</t>
  </si>
  <si>
    <t xml:space="preserve">от  15 ноября 2023 года № 03/25 </t>
  </si>
  <si>
    <t xml:space="preserve">от 15 ноября 2023 года № 03/25 </t>
  </si>
  <si>
    <t>от  15 ноября 2023 года № 03/25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</si>
</sst>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14"/>
      <name val="Helv"/>
      <family val="0"/>
    </font>
    <font>
      <b/>
      <sz val="14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49" fontId="44" fillId="0" borderId="13" xfId="6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37" fillId="0" borderId="0" xfId="54" applyFont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8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5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4" fillId="0" borderId="16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right" vertical="center" wrapText="1"/>
    </xf>
    <xf numFmtId="0" fontId="45" fillId="0" borderId="19" xfId="0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20" xfId="0" applyNumberFormat="1" applyFont="1" applyFill="1" applyBorder="1" applyAlignment="1">
      <alignment horizontal="right" vertical="center" wrapText="1"/>
    </xf>
    <xf numFmtId="49" fontId="44" fillId="0" borderId="21" xfId="0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center"/>
    </xf>
    <xf numFmtId="0" fontId="37" fillId="0" borderId="0" xfId="53" applyFont="1">
      <alignment/>
      <protection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36" fillId="0" borderId="0" xfId="54" applyFont="1" applyAlignment="1">
      <alignment wrapText="1"/>
      <protection/>
    </xf>
    <xf numFmtId="0" fontId="47" fillId="0" borderId="0" xfId="54" applyFont="1" applyAlignment="1">
      <alignment horizontal="center" vertical="center" wrapText="1"/>
      <protection/>
    </xf>
    <xf numFmtId="0" fontId="48" fillId="0" borderId="0" xfId="54" applyFont="1" applyAlignment="1">
      <alignment horizontal="center" wrapText="1"/>
      <protection/>
    </xf>
    <xf numFmtId="0" fontId="48" fillId="0" borderId="0" xfId="54" applyFont="1" applyAlignment="1">
      <alignment horizontal="right" wrapText="1"/>
      <protection/>
    </xf>
    <xf numFmtId="0" fontId="48" fillId="0" borderId="0" xfId="54" applyFont="1" applyAlignment="1">
      <alignment wrapText="1"/>
      <protection/>
    </xf>
    <xf numFmtId="0" fontId="49" fillId="0" borderId="10" xfId="54" applyFont="1" applyBorder="1" applyAlignment="1">
      <alignment horizontal="center" vertical="center" wrapText="1"/>
      <protection/>
    </xf>
    <xf numFmtId="3" fontId="49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49" fillId="0" borderId="10" xfId="55" applyNumberFormat="1" applyFont="1" applyFill="1" applyBorder="1" applyAlignment="1">
      <alignment horizontal="center" vertical="center" wrapText="1"/>
      <protection/>
    </xf>
    <xf numFmtId="0" fontId="49" fillId="0" borderId="10" xfId="55" applyFont="1" applyFill="1" applyBorder="1" applyAlignment="1">
      <alignment horizontal="center" vertical="center" wrapText="1"/>
      <protection/>
    </xf>
    <xf numFmtId="3" fontId="49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8" fillId="0" borderId="0" xfId="0" applyFont="1" applyFill="1" applyAlignment="1">
      <alignment horizont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2" xfId="66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6" fillId="0" borderId="15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4" xfId="0" applyNumberFormat="1" applyFont="1" applyFill="1" applyBorder="1" applyAlignment="1">
      <alignment horizontal="right" vertical="center" wrapText="1"/>
    </xf>
    <xf numFmtId="2" fontId="44" fillId="0" borderId="22" xfId="0" applyNumberFormat="1" applyFont="1" applyFill="1" applyBorder="1" applyAlignment="1">
      <alignment horizontal="right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3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49" fontId="44" fillId="0" borderId="24" xfId="0" applyNumberFormat="1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left" vertical="center" wrapText="1"/>
    </xf>
    <xf numFmtId="49" fontId="44" fillId="0" borderId="25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49" fontId="44" fillId="0" borderId="29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49" fontId="44" fillId="0" borderId="3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right" vertical="center" wrapText="1"/>
    </xf>
    <xf numFmtId="49" fontId="44" fillId="0" borderId="22" xfId="57" applyNumberFormat="1" applyFont="1" applyFill="1" applyBorder="1" applyAlignment="1">
      <alignment horizontal="center" vertical="center" wrapText="1"/>
      <protection/>
    </xf>
    <xf numFmtId="49" fontId="44" fillId="0" borderId="2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vertical="center" wrapText="1"/>
    </xf>
    <xf numFmtId="49" fontId="44" fillId="0" borderId="21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0" fontId="9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5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1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13" xfId="53" applyFont="1" applyBorder="1" applyAlignment="1">
      <alignment vertical="center"/>
      <protection/>
    </xf>
    <xf numFmtId="1" fontId="49" fillId="26" borderId="10" xfId="0" applyNumberFormat="1" applyFont="1" applyFill="1" applyBorder="1" applyAlignment="1">
      <alignment horizontal="center" vertical="center" wrapText="1"/>
    </xf>
    <xf numFmtId="1" fontId="41" fillId="26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 vertical="top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2" fontId="44" fillId="26" borderId="10" xfId="66" applyNumberFormat="1" applyFont="1" applyFill="1" applyBorder="1" applyAlignment="1">
      <alignment vertical="center" wrapText="1"/>
      <protection/>
    </xf>
    <xf numFmtId="49" fontId="24" fillId="0" borderId="13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center" wrapText="1"/>
    </xf>
    <xf numFmtId="3" fontId="44" fillId="0" borderId="18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7" fillId="0" borderId="14" xfId="54" applyFont="1" applyBorder="1" applyAlignment="1">
      <alignment horizontal="center" vertical="center" wrapText="1"/>
      <protection/>
    </xf>
    <xf numFmtId="0" fontId="47" fillId="0" borderId="14" xfId="54" applyFont="1" applyBorder="1" applyAlignment="1">
      <alignment horizontal="center" vertical="center"/>
      <protection/>
    </xf>
    <xf numFmtId="181" fontId="47" fillId="0" borderId="10" xfId="54" applyNumberFormat="1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41" fillId="0" borderId="22" xfId="0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vertical="center" wrapText="1"/>
    </xf>
    <xf numFmtId="49" fontId="46" fillId="0" borderId="12" xfId="0" applyNumberFormat="1" applyFont="1" applyFill="1" applyBorder="1" applyAlignment="1">
      <alignment horizontal="left" vertical="center" wrapText="1"/>
    </xf>
    <xf numFmtId="0" fontId="45" fillId="0" borderId="35" xfId="0" applyFont="1" applyBorder="1" applyAlignment="1">
      <alignment wrapText="1"/>
    </xf>
    <xf numFmtId="49" fontId="26" fillId="0" borderId="18" xfId="0" applyNumberFormat="1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49" fontId="46" fillId="0" borderId="12" xfId="66" applyNumberFormat="1" applyFont="1" applyFill="1" applyBorder="1" applyAlignment="1">
      <alignment horizontal="center" vertical="center" wrapText="1"/>
      <protection/>
    </xf>
    <xf numFmtId="49" fontId="46" fillId="0" borderId="13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49" fontId="46" fillId="0" borderId="18" xfId="0" applyNumberFormat="1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horizontal="left" vertical="center" wrapText="1"/>
    </xf>
    <xf numFmtId="0" fontId="46" fillId="0" borderId="12" xfId="0" applyNumberFormat="1" applyFont="1" applyFill="1" applyBorder="1" applyAlignment="1">
      <alignment horizontal="justify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49" fontId="46" fillId="0" borderId="21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3" fontId="46" fillId="0" borderId="18" xfId="0" applyNumberFormat="1" applyFont="1" applyFill="1" applyBorder="1" applyAlignment="1">
      <alignment horizontal="left" vertical="center" wrapText="1"/>
    </xf>
    <xf numFmtId="49" fontId="46" fillId="0" borderId="33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2" fontId="46" fillId="0" borderId="12" xfId="66" applyNumberFormat="1" applyFont="1" applyFill="1" applyBorder="1" applyAlignment="1">
      <alignment horizontal="left" vertical="center" wrapText="1"/>
      <protection/>
    </xf>
    <xf numFmtId="0" fontId="22" fillId="0" borderId="35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181" fontId="48" fillId="0" borderId="10" xfId="54" applyNumberFormat="1" applyFont="1" applyBorder="1" applyAlignment="1">
      <alignment horizontal="center"/>
      <protection/>
    </xf>
    <xf numFmtId="0" fontId="46" fillId="0" borderId="36" xfId="0" applyNumberFormat="1" applyFont="1" applyFill="1" applyBorder="1" applyAlignment="1">
      <alignment vertical="center" wrapText="1"/>
    </xf>
    <xf numFmtId="0" fontId="53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 wrapText="1"/>
      <protection/>
    </xf>
    <xf numFmtId="2" fontId="46" fillId="0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22" fillId="0" borderId="32" xfId="0" applyFont="1" applyFill="1" applyBorder="1" applyAlignment="1">
      <alignment horizontal="left" vertical="center" wrapText="1"/>
    </xf>
    <xf numFmtId="49" fontId="44" fillId="0" borderId="21" xfId="0" applyNumberFormat="1" applyFont="1" applyFill="1" applyBorder="1" applyAlignment="1">
      <alignment horizontal="right" vertical="center" wrapText="1"/>
    </xf>
    <xf numFmtId="0" fontId="53" fillId="0" borderId="0" xfId="66" applyFont="1" applyAlignment="1">
      <alignment vertical="center" wrapText="1"/>
      <protection/>
    </xf>
    <xf numFmtId="0" fontId="26" fillId="0" borderId="36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24" fillId="27" borderId="0" xfId="59" applyFont="1" applyFill="1" applyAlignment="1">
      <alignment vertical="center"/>
      <protection/>
    </xf>
    <xf numFmtId="0" fontId="28" fillId="27" borderId="0" xfId="66" applyFont="1" applyFill="1" applyAlignment="1">
      <alignment vertical="center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vertical="center" wrapText="1"/>
    </xf>
    <xf numFmtId="49" fontId="46" fillId="0" borderId="37" xfId="0" applyNumberFormat="1" applyFont="1" applyFill="1" applyBorder="1" applyAlignment="1">
      <alignment horizontal="center" vertical="center" wrapText="1"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 wrapText="1"/>
    </xf>
    <xf numFmtId="49" fontId="46" fillId="0" borderId="31" xfId="0" applyNumberFormat="1" applyFont="1" applyFill="1" applyBorder="1" applyAlignment="1">
      <alignment horizontal="center" vertical="center" wrapText="1"/>
    </xf>
    <xf numFmtId="0" fontId="46" fillId="0" borderId="39" xfId="0" applyFont="1" applyFill="1" applyBorder="1" applyAlignment="1">
      <alignment horizontal="center" vertical="center" wrapText="1"/>
    </xf>
    <xf numFmtId="3" fontId="46" fillId="0" borderId="20" xfId="0" applyNumberFormat="1" applyFont="1" applyFill="1" applyBorder="1" applyAlignment="1">
      <alignment horizontal="left" vertical="center" wrapText="1"/>
    </xf>
    <xf numFmtId="49" fontId="46" fillId="0" borderId="40" xfId="0" applyNumberFormat="1" applyFont="1" applyFill="1" applyBorder="1" applyAlignment="1">
      <alignment horizontal="center" vertical="center" wrapText="1"/>
    </xf>
    <xf numFmtId="2" fontId="46" fillId="0" borderId="22" xfId="0" applyNumberFormat="1" applyFont="1" applyFill="1" applyBorder="1" applyAlignment="1">
      <alignment horizontal="right" vertical="center" wrapText="1"/>
    </xf>
    <xf numFmtId="0" fontId="22" fillId="0" borderId="34" xfId="0" applyFont="1" applyFill="1" applyBorder="1" applyAlignment="1">
      <alignment horizontal="left" vertical="center" wrapText="1"/>
    </xf>
    <xf numFmtId="3" fontId="46" fillId="0" borderId="12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7" fillId="0" borderId="0" xfId="54" applyFont="1" applyAlignment="1">
      <alignment horizontal="right"/>
      <protection/>
    </xf>
    <xf numFmtId="0" fontId="24" fillId="0" borderId="0" xfId="0" applyFont="1" applyBorder="1" applyAlignment="1">
      <alignment horizontal="right" vertical="center" wrapText="1"/>
    </xf>
    <xf numFmtId="2" fontId="44" fillId="26" borderId="10" xfId="56" applyNumberFormat="1" applyFont="1" applyFill="1" applyBorder="1" applyAlignment="1">
      <alignment horizontal="center" vertical="center"/>
      <protection/>
    </xf>
    <xf numFmtId="49" fontId="44" fillId="0" borderId="18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9" fillId="0" borderId="10" xfId="54" applyFont="1" applyBorder="1" applyAlignment="1">
      <alignment horizontal="center"/>
      <protection/>
    </xf>
    <xf numFmtId="0" fontId="41" fillId="0" borderId="10" xfId="54" applyFont="1" applyBorder="1" applyAlignment="1">
      <alignment/>
      <protection/>
    </xf>
    <xf numFmtId="181" fontId="47" fillId="0" borderId="10" xfId="54" applyNumberFormat="1" applyFont="1" applyBorder="1" applyAlignment="1">
      <alignment/>
      <protection/>
    </xf>
    <xf numFmtId="0" fontId="49" fillId="0" borderId="10" xfId="0" applyFont="1" applyFill="1" applyBorder="1" applyAlignment="1">
      <alignment horizontal="center" vertical="top" wrapText="1"/>
    </xf>
    <xf numFmtId="181" fontId="47" fillId="0" borderId="10" xfId="54" applyNumberFormat="1" applyFont="1" applyBorder="1" applyAlignment="1">
      <alignment horizontal="center"/>
      <protection/>
    </xf>
    <xf numFmtId="181" fontId="47" fillId="26" borderId="22" xfId="54" applyNumberFormat="1" applyFont="1" applyFill="1" applyBorder="1" applyAlignment="1">
      <alignment horizontal="center"/>
      <protection/>
    </xf>
    <xf numFmtId="49" fontId="44" fillId="0" borderId="19" xfId="0" applyNumberFormat="1" applyFont="1" applyFill="1" applyBorder="1" applyAlignment="1">
      <alignment vertical="center" wrapText="1"/>
    </xf>
    <xf numFmtId="0" fontId="53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81" fontId="22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vertical="center" wrapText="1"/>
    </xf>
    <xf numFmtId="0" fontId="23" fillId="0" borderId="0" xfId="54" applyFont="1" applyAlignment="1">
      <alignment horizontal="center"/>
      <protection/>
    </xf>
    <xf numFmtId="0" fontId="36" fillId="0" borderId="0" xfId="54" applyFont="1" applyAlignment="1">
      <alignment horizontal="right"/>
      <protection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0" borderId="0" xfId="54" applyFont="1" applyFill="1" applyAlignment="1">
      <alignment horizontal="right"/>
      <protection/>
    </xf>
    <xf numFmtId="0" fontId="47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0" fontId="30" fillId="0" borderId="0" xfId="0" applyFont="1" applyBorder="1" applyAlignment="1">
      <alignment horizontal="right" vertical="center" wrapText="1"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37" fillId="0" borderId="0" xfId="54" applyFont="1" applyAlignment="1">
      <alignment horizontal="right"/>
      <protection/>
    </xf>
    <xf numFmtId="0" fontId="47" fillId="0" borderId="0" xfId="54" applyFont="1" applyAlignment="1">
      <alignment horizontal="center" vertical="center"/>
      <protection/>
    </xf>
    <xf numFmtId="0" fontId="36" fillId="0" borderId="0" xfId="54" applyFont="1" applyFill="1" applyAlignment="1">
      <alignment horizontal="right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47" fillId="0" borderId="0" xfId="54" applyFont="1" applyAlignment="1">
      <alignment horizontal="center"/>
      <protection/>
    </xf>
    <xf numFmtId="0" fontId="24" fillId="27" borderId="16" xfId="59" applyFont="1" applyFill="1" applyBorder="1" applyAlignment="1">
      <alignment horizontal="left" vertical="center"/>
      <protection/>
    </xf>
    <xf numFmtId="0" fontId="24" fillId="27" borderId="0" xfId="59" applyFont="1" applyFill="1" applyAlignment="1">
      <alignment horizontal="left" vertical="center"/>
      <protection/>
    </xf>
    <xf numFmtId="0" fontId="44" fillId="26" borderId="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3" fontId="44" fillId="0" borderId="13" xfId="0" applyNumberFormat="1" applyFont="1" applyFill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32" xfId="0" applyNumberFormat="1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32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3" fillId="0" borderId="42" xfId="0" applyNumberFormat="1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4" xfId="0" applyNumberFormat="1" applyFont="1" applyFill="1" applyBorder="1" applyAlignment="1">
      <alignment horizontal="left" vertical="center" wrapText="1"/>
    </xf>
    <xf numFmtId="0" fontId="23" fillId="0" borderId="41" xfId="0" applyNumberFormat="1" applyFont="1" applyFill="1" applyBorder="1" applyAlignment="1">
      <alignment horizontal="left" vertical="center" wrapText="1"/>
    </xf>
    <xf numFmtId="0" fontId="23" fillId="0" borderId="22" xfId="0" applyNumberFormat="1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26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32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32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08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08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152400</xdr:colOff>
      <xdr:row>103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089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28125" defaultRowHeight="15"/>
  <cols>
    <col min="1" max="1" width="42.421875" style="63" customWidth="1"/>
    <col min="2" max="2" width="75.28125" style="64" customWidth="1"/>
    <col min="3" max="3" width="18.421875" style="65" customWidth="1"/>
    <col min="4" max="16384" width="9.28125" style="62" customWidth="1"/>
  </cols>
  <sheetData>
    <row r="1" spans="1:3" s="46" customFormat="1" ht="21">
      <c r="A1" s="90"/>
      <c r="B1" s="401" t="s">
        <v>175</v>
      </c>
      <c r="C1" s="402"/>
    </row>
    <row r="2" spans="1:6" s="38" customFormat="1" ht="21">
      <c r="A2" s="403" t="s">
        <v>349</v>
      </c>
      <c r="B2" s="403"/>
      <c r="C2" s="403"/>
      <c r="D2" s="55"/>
      <c r="E2" s="55"/>
      <c r="F2" s="55"/>
    </row>
    <row r="3" spans="1:6" s="39" customFormat="1" ht="27" customHeight="1">
      <c r="A3" s="399" t="s">
        <v>220</v>
      </c>
      <c r="B3" s="399"/>
      <c r="C3" s="399"/>
      <c r="D3" s="56"/>
      <c r="E3" s="56"/>
      <c r="F3" s="56"/>
    </row>
    <row r="4" spans="1:6" s="39" customFormat="1" ht="27.75" customHeight="1">
      <c r="A4" s="399" t="s">
        <v>446</v>
      </c>
      <c r="B4" s="399"/>
      <c r="C4" s="399"/>
      <c r="D4" s="56"/>
      <c r="E4" s="56"/>
      <c r="F4" s="56"/>
    </row>
    <row r="5" spans="1:3" s="54" customFormat="1" ht="21">
      <c r="A5" s="45"/>
      <c r="B5" s="404" t="s">
        <v>522</v>
      </c>
      <c r="C5" s="404"/>
    </row>
    <row r="6" spans="1:3" s="54" customFormat="1" ht="15">
      <c r="A6" s="45"/>
      <c r="B6" s="398"/>
      <c r="C6" s="398"/>
    </row>
    <row r="7" spans="1:3" s="66" customFormat="1" ht="20.25">
      <c r="A7" s="400" t="s">
        <v>392</v>
      </c>
      <c r="B7" s="400"/>
      <c r="C7" s="400"/>
    </row>
    <row r="8" spans="1:3" s="66" customFormat="1" ht="20.25">
      <c r="A8" s="400" t="s">
        <v>447</v>
      </c>
      <c r="B8" s="400"/>
      <c r="C8" s="400"/>
    </row>
    <row r="9" spans="1:3" s="54" customFormat="1" ht="15">
      <c r="A9" s="45"/>
      <c r="B9" s="398"/>
      <c r="C9" s="398"/>
    </row>
    <row r="10" spans="1:3" s="66" customFormat="1" ht="18">
      <c r="A10" s="397" t="s">
        <v>448</v>
      </c>
      <c r="B10" s="397"/>
      <c r="C10" s="397"/>
    </row>
    <row r="11" spans="1:3" s="66" customFormat="1" ht="18">
      <c r="A11" s="57"/>
      <c r="C11" s="67" t="s">
        <v>171</v>
      </c>
    </row>
    <row r="12" spans="1:3" s="68" customFormat="1" ht="54" customHeight="1">
      <c r="A12" s="91" t="s">
        <v>28</v>
      </c>
      <c r="B12" s="91" t="s">
        <v>86</v>
      </c>
      <c r="C12" s="92" t="s">
        <v>360</v>
      </c>
    </row>
    <row r="13" spans="1:3" s="68" customFormat="1" ht="51.75" customHeight="1">
      <c r="A13" s="166" t="s">
        <v>176</v>
      </c>
      <c r="B13" s="167" t="s">
        <v>172</v>
      </c>
      <c r="C13" s="99">
        <f>C14</f>
        <v>0</v>
      </c>
    </row>
    <row r="14" spans="1:3" s="68" customFormat="1" ht="54.75" customHeight="1">
      <c r="A14" s="166" t="s">
        <v>177</v>
      </c>
      <c r="B14" s="167" t="s">
        <v>178</v>
      </c>
      <c r="C14" s="99">
        <f>C15+C19</f>
        <v>0</v>
      </c>
    </row>
    <row r="15" spans="1:3" s="68" customFormat="1" ht="33" customHeight="1">
      <c r="A15" s="168" t="s">
        <v>179</v>
      </c>
      <c r="B15" s="169" t="s">
        <v>180</v>
      </c>
      <c r="C15" s="377">
        <v>-20148357</v>
      </c>
    </row>
    <row r="16" spans="1:3" s="68" customFormat="1" ht="44.25" customHeight="1">
      <c r="A16" s="168" t="s">
        <v>181</v>
      </c>
      <c r="B16" s="169" t="s">
        <v>182</v>
      </c>
      <c r="C16" s="377">
        <v>-20148357</v>
      </c>
    </row>
    <row r="17" spans="1:3" s="68" customFormat="1" ht="36.75" customHeight="1">
      <c r="A17" s="168" t="s">
        <v>183</v>
      </c>
      <c r="B17" s="169" t="s">
        <v>184</v>
      </c>
      <c r="C17" s="377">
        <v>-20148357</v>
      </c>
    </row>
    <row r="18" spans="1:3" s="68" customFormat="1" ht="42">
      <c r="A18" s="168" t="s">
        <v>163</v>
      </c>
      <c r="B18" s="169" t="s">
        <v>161</v>
      </c>
      <c r="C18" s="377">
        <v>-20148357</v>
      </c>
    </row>
    <row r="19" spans="1:3" s="68" customFormat="1" ht="30" customHeight="1">
      <c r="A19" s="168" t="s">
        <v>185</v>
      </c>
      <c r="B19" s="169" t="s">
        <v>186</v>
      </c>
      <c r="C19" s="377">
        <v>20148357</v>
      </c>
    </row>
    <row r="20" spans="1:3" s="68" customFormat="1" ht="41.25" customHeight="1">
      <c r="A20" s="168" t="s">
        <v>187</v>
      </c>
      <c r="B20" s="169" t="s">
        <v>188</v>
      </c>
      <c r="C20" s="377">
        <v>20148357</v>
      </c>
    </row>
    <row r="21" spans="1:3" s="68" customFormat="1" ht="48.75" customHeight="1">
      <c r="A21" s="168" t="s">
        <v>189</v>
      </c>
      <c r="B21" s="169" t="s">
        <v>190</v>
      </c>
      <c r="C21" s="377">
        <v>20148357</v>
      </c>
    </row>
    <row r="22" spans="1:3" s="68" customFormat="1" ht="42">
      <c r="A22" s="168" t="s">
        <v>164</v>
      </c>
      <c r="B22" s="169" t="s">
        <v>162</v>
      </c>
      <c r="C22" s="377">
        <v>20148357</v>
      </c>
    </row>
    <row r="23" spans="1:3" s="68" customFormat="1" ht="40.5">
      <c r="A23" s="168"/>
      <c r="B23" s="167" t="s">
        <v>170</v>
      </c>
      <c r="C23" s="99">
        <f>C13</f>
        <v>0</v>
      </c>
    </row>
    <row r="24" spans="1:3" s="68" customFormat="1" ht="18">
      <c r="A24" s="69"/>
      <c r="B24" s="70"/>
      <c r="C24" s="71"/>
    </row>
    <row r="25" spans="1:3" s="68" customFormat="1" ht="18">
      <c r="A25" s="69"/>
      <c r="B25" s="70"/>
      <c r="C25" s="71"/>
    </row>
    <row r="26" spans="1:3" s="68" customFormat="1" ht="18">
      <c r="A26" s="69"/>
      <c r="B26" s="70"/>
      <c r="C26" s="71"/>
    </row>
    <row r="27" spans="1:3" s="68" customFormat="1" ht="18">
      <c r="A27" s="69"/>
      <c r="B27" s="70"/>
      <c r="C27" s="71"/>
    </row>
    <row r="28" spans="1:3" s="68" customFormat="1" ht="18">
      <c r="A28" s="69"/>
      <c r="B28" s="70"/>
      <c r="C28" s="71"/>
    </row>
    <row r="29" spans="1:3" s="68" customFormat="1" ht="18">
      <c r="A29" s="69"/>
      <c r="B29" s="70"/>
      <c r="C29" s="71"/>
    </row>
    <row r="30" spans="1:3" s="68" customFormat="1" ht="18">
      <c r="A30" s="69"/>
      <c r="B30" s="70"/>
      <c r="C30" s="71"/>
    </row>
    <row r="31" spans="1:3" s="68" customFormat="1" ht="18">
      <c r="A31" s="69"/>
      <c r="B31" s="70"/>
      <c r="C31" s="71"/>
    </row>
    <row r="32" spans="1:3" s="68" customFormat="1" ht="18">
      <c r="A32" s="69"/>
      <c r="B32" s="70"/>
      <c r="C32" s="71"/>
    </row>
    <row r="33" spans="1:3" s="68" customFormat="1" ht="18">
      <c r="A33" s="69"/>
      <c r="B33" s="70"/>
      <c r="C33" s="71"/>
    </row>
    <row r="34" spans="1:3" s="68" customFormat="1" ht="18">
      <c r="A34" s="69"/>
      <c r="B34" s="70"/>
      <c r="C34" s="71"/>
    </row>
  </sheetData>
  <sheetProtection formatRows="0" autoFilter="0"/>
  <mergeCells count="10">
    <mergeCell ref="A10:C10"/>
    <mergeCell ref="B9:C9"/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selection activeCell="D6" sqref="D6"/>
    </sheetView>
  </sheetViews>
  <sheetFormatPr defaultColWidth="9.28125" defaultRowHeight="15"/>
  <cols>
    <col min="1" max="1" width="14.28125" style="73" customWidth="1"/>
    <col min="2" max="2" width="16.00390625" style="73" customWidth="1"/>
    <col min="3" max="3" width="9.7109375" style="73" customWidth="1"/>
    <col min="4" max="4" width="16.28125" style="73" customWidth="1"/>
    <col min="5" max="5" width="15.57421875" style="73" customWidth="1"/>
    <col min="6" max="6" width="14.28125" style="73" customWidth="1"/>
    <col min="7" max="7" width="17.421875" style="73" customWidth="1"/>
    <col min="8" max="16384" width="9.28125" style="73" customWidth="1"/>
  </cols>
  <sheetData>
    <row r="1" spans="1:7" s="38" customFormat="1" ht="15.75" customHeight="1">
      <c r="A1" s="415" t="s">
        <v>441</v>
      </c>
      <c r="B1" s="415"/>
      <c r="C1" s="415"/>
      <c r="D1" s="415"/>
      <c r="E1" s="415"/>
      <c r="F1" s="415"/>
      <c r="G1" s="415"/>
    </row>
    <row r="2" spans="1:7" s="38" customFormat="1" ht="15.75" customHeight="1">
      <c r="A2" s="415" t="s">
        <v>350</v>
      </c>
      <c r="B2" s="415"/>
      <c r="C2" s="415"/>
      <c r="D2" s="415"/>
      <c r="E2" s="415"/>
      <c r="F2" s="415"/>
      <c r="G2" s="415"/>
    </row>
    <row r="3" spans="1:7" s="39" customFormat="1" ht="16.5" customHeight="1">
      <c r="A3" s="407" t="s">
        <v>222</v>
      </c>
      <c r="B3" s="407"/>
      <c r="C3" s="407"/>
      <c r="D3" s="407"/>
      <c r="E3" s="407"/>
      <c r="F3" s="407"/>
      <c r="G3" s="407"/>
    </row>
    <row r="4" spans="1:7" s="39" customFormat="1" ht="16.5" customHeight="1">
      <c r="A4" s="407" t="s">
        <v>455</v>
      </c>
      <c r="B4" s="407"/>
      <c r="C4" s="407"/>
      <c r="D4" s="407"/>
      <c r="E4" s="407"/>
      <c r="F4" s="407"/>
      <c r="G4" s="407"/>
    </row>
    <row r="5" spans="4:7" ht="15">
      <c r="D5" s="469" t="s">
        <v>527</v>
      </c>
      <c r="E5" s="469"/>
      <c r="F5" s="469"/>
      <c r="G5" s="469"/>
    </row>
    <row r="6" ht="14.25">
      <c r="G6" s="224" t="s">
        <v>211</v>
      </c>
    </row>
    <row r="7" spans="1:7" ht="17.25">
      <c r="A7" s="468" t="s">
        <v>202</v>
      </c>
      <c r="B7" s="468"/>
      <c r="C7" s="468"/>
      <c r="D7" s="468"/>
      <c r="E7" s="468"/>
      <c r="F7" s="468"/>
      <c r="G7" s="468"/>
    </row>
    <row r="8" spans="1:7" ht="17.25">
      <c r="A8" s="467" t="s">
        <v>464</v>
      </c>
      <c r="B8" s="467"/>
      <c r="C8" s="467"/>
      <c r="D8" s="467"/>
      <c r="E8" s="467"/>
      <c r="F8" s="467"/>
      <c r="G8" s="467"/>
    </row>
    <row r="9" ht="15">
      <c r="A9" s="83"/>
    </row>
    <row r="10" spans="1:14" ht="40.5" customHeight="1">
      <c r="A10" s="477" t="s">
        <v>469</v>
      </c>
      <c r="B10" s="477"/>
      <c r="C10" s="477"/>
      <c r="D10" s="477"/>
      <c r="E10" s="477"/>
      <c r="F10" s="477"/>
      <c r="G10" s="477"/>
      <c r="N10" s="224" t="s">
        <v>203</v>
      </c>
    </row>
    <row r="11" ht="15">
      <c r="A11" s="81"/>
    </row>
    <row r="12" spans="1:7" ht="54.75">
      <c r="A12" s="84"/>
      <c r="B12" s="31" t="s">
        <v>204</v>
      </c>
      <c r="C12" s="31" t="s">
        <v>205</v>
      </c>
      <c r="D12" s="31" t="s">
        <v>206</v>
      </c>
      <c r="E12" s="31" t="s">
        <v>207</v>
      </c>
      <c r="F12" s="31" t="s">
        <v>208</v>
      </c>
      <c r="G12" s="31" t="s">
        <v>209</v>
      </c>
    </row>
    <row r="13" spans="1:7" ht="14.2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</row>
    <row r="14" spans="1:7" ht="14.25">
      <c r="A14" s="31"/>
      <c r="B14" s="31" t="s">
        <v>196</v>
      </c>
      <c r="C14" s="31" t="s">
        <v>196</v>
      </c>
      <c r="D14" s="31">
        <v>0</v>
      </c>
      <c r="E14" s="31" t="s">
        <v>196</v>
      </c>
      <c r="F14" s="31" t="s">
        <v>196</v>
      </c>
      <c r="G14" s="31" t="s">
        <v>196</v>
      </c>
    </row>
    <row r="15" ht="15">
      <c r="A15" s="81"/>
    </row>
    <row r="16" spans="1:7" ht="18">
      <c r="A16" s="478" t="s">
        <v>210</v>
      </c>
      <c r="B16" s="478"/>
      <c r="C16" s="478"/>
      <c r="D16" s="478"/>
      <c r="E16" s="478"/>
      <c r="F16" s="478"/>
      <c r="G16" s="478"/>
    </row>
    <row r="17" spans="1:7" ht="18">
      <c r="A17" s="479" t="s">
        <v>470</v>
      </c>
      <c r="B17" s="479"/>
      <c r="C17" s="479"/>
      <c r="D17" s="479"/>
      <c r="E17" s="479"/>
      <c r="F17" s="479"/>
      <c r="G17" s="479"/>
    </row>
    <row r="18" ht="15">
      <c r="A18" s="85" t="s">
        <v>211</v>
      </c>
    </row>
    <row r="19" spans="1:7" ht="105.75" customHeight="1">
      <c r="A19" s="472" t="s">
        <v>278</v>
      </c>
      <c r="B19" s="472"/>
      <c r="C19" s="472"/>
      <c r="D19" s="480" t="s">
        <v>442</v>
      </c>
      <c r="E19" s="482"/>
      <c r="F19" s="480" t="s">
        <v>471</v>
      </c>
      <c r="G19" s="482"/>
    </row>
    <row r="20" spans="1:7" ht="67.5" customHeight="1">
      <c r="A20" s="472" t="s">
        <v>115</v>
      </c>
      <c r="B20" s="472"/>
      <c r="C20" s="472"/>
      <c r="D20" s="289">
        <v>0</v>
      </c>
      <c r="E20" s="290"/>
      <c r="F20" s="289">
        <v>0</v>
      </c>
      <c r="G20" s="290"/>
    </row>
    <row r="21" spans="1:4" ht="15">
      <c r="A21" s="85"/>
      <c r="D21" s="86"/>
    </row>
  </sheetData>
  <sheetProtection/>
  <mergeCells count="14">
    <mergeCell ref="D19:E19"/>
    <mergeCell ref="F19:G19"/>
    <mergeCell ref="A20:C20"/>
    <mergeCell ref="A8:G8"/>
    <mergeCell ref="A16:G16"/>
    <mergeCell ref="A17:G17"/>
    <mergeCell ref="A19:C19"/>
    <mergeCell ref="A10:G10"/>
    <mergeCell ref="A7:G7"/>
    <mergeCell ref="D5:G5"/>
    <mergeCell ref="A4:G4"/>
    <mergeCell ref="A1:G1"/>
    <mergeCell ref="A2:G2"/>
    <mergeCell ref="A3:G3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115" zoomScaleSheetLayoutView="115" zoomScalePageLayoutView="0" workbookViewId="0" topLeftCell="A1">
      <selection activeCell="D17" sqref="D17"/>
    </sheetView>
  </sheetViews>
  <sheetFormatPr defaultColWidth="9.28125" defaultRowHeight="15"/>
  <cols>
    <col min="1" max="1" width="28.421875" style="153" customWidth="1"/>
    <col min="2" max="2" width="27.7109375" style="154" customWidth="1"/>
    <col min="3" max="3" width="12.7109375" style="154" customWidth="1"/>
    <col min="4" max="4" width="11.421875" style="155" customWidth="1"/>
    <col min="5" max="16384" width="9.28125" style="152" customWidth="1"/>
  </cols>
  <sheetData>
    <row r="1" spans="1:4" s="147" customFormat="1" ht="39.75" customHeight="1">
      <c r="A1" s="156"/>
      <c r="B1" s="406"/>
      <c r="C1" s="406"/>
      <c r="D1" s="406"/>
    </row>
    <row r="2" spans="1:7" s="149" customFormat="1" ht="15.75" customHeight="1">
      <c r="A2" s="405" t="s">
        <v>393</v>
      </c>
      <c r="B2" s="405"/>
      <c r="C2" s="405"/>
      <c r="D2" s="405"/>
      <c r="E2" s="148"/>
      <c r="F2" s="148"/>
      <c r="G2" s="148"/>
    </row>
    <row r="3" spans="1:7" s="149" customFormat="1" ht="15.75" customHeight="1">
      <c r="A3" s="405" t="s">
        <v>221</v>
      </c>
      <c r="B3" s="405"/>
      <c r="C3" s="405"/>
      <c r="D3" s="405"/>
      <c r="E3" s="148"/>
      <c r="F3" s="148"/>
      <c r="G3" s="148"/>
    </row>
    <row r="4" spans="1:7" s="151" customFormat="1" ht="16.5" customHeight="1">
      <c r="A4" s="158"/>
      <c r="B4" s="157" t="s">
        <v>449</v>
      </c>
      <c r="C4" s="157"/>
      <c r="D4" s="159"/>
      <c r="E4" s="150"/>
      <c r="F4" s="150"/>
      <c r="G4" s="150"/>
    </row>
    <row r="5" spans="1:7" s="151" customFormat="1" ht="16.5" customHeight="1">
      <c r="A5" s="407"/>
      <c r="B5" s="407"/>
      <c r="C5" s="407"/>
      <c r="D5" s="407"/>
      <c r="E5" s="150"/>
      <c r="F5" s="150"/>
      <c r="G5" s="150"/>
    </row>
    <row r="6" spans="1:4" s="147" customFormat="1" ht="18">
      <c r="A6" s="158"/>
      <c r="B6" s="160"/>
      <c r="C6" s="160"/>
      <c r="D6" s="159" t="s">
        <v>171</v>
      </c>
    </row>
    <row r="7" spans="1:4" ht="42" customHeight="1">
      <c r="A7" s="161" t="s">
        <v>28</v>
      </c>
      <c r="B7" s="161" t="s">
        <v>86</v>
      </c>
      <c r="C7" s="162" t="s">
        <v>387</v>
      </c>
      <c r="D7" s="162" t="s">
        <v>450</v>
      </c>
    </row>
    <row r="8" spans="1:4" ht="42.75" customHeight="1">
      <c r="A8" s="170" t="s">
        <v>176</v>
      </c>
      <c r="B8" s="171" t="s">
        <v>172</v>
      </c>
      <c r="C8" s="172">
        <f>C9</f>
        <v>0</v>
      </c>
      <c r="D8" s="172">
        <f>D9</f>
        <v>0</v>
      </c>
    </row>
    <row r="9" spans="1:4" ht="43.5" customHeight="1">
      <c r="A9" s="170" t="s">
        <v>177</v>
      </c>
      <c r="B9" s="171" t="s">
        <v>178</v>
      </c>
      <c r="C9" s="172">
        <f>C10+C14</f>
        <v>0</v>
      </c>
      <c r="D9" s="172">
        <f>D10+D14</f>
        <v>0</v>
      </c>
    </row>
    <row r="10" spans="1:4" ht="38.25" customHeight="1">
      <c r="A10" s="173" t="s">
        <v>179</v>
      </c>
      <c r="B10" s="174" t="s">
        <v>180</v>
      </c>
      <c r="C10" s="359">
        <v>-14684512</v>
      </c>
      <c r="D10" s="359">
        <v>-15337888</v>
      </c>
    </row>
    <row r="11" spans="1:4" ht="33" customHeight="1">
      <c r="A11" s="173" t="s">
        <v>181</v>
      </c>
      <c r="B11" s="174" t="s">
        <v>182</v>
      </c>
      <c r="C11" s="359">
        <v>-14684512</v>
      </c>
      <c r="D11" s="359">
        <v>-15337888</v>
      </c>
    </row>
    <row r="12" spans="1:4" ht="30" customHeight="1">
      <c r="A12" s="173" t="s">
        <v>183</v>
      </c>
      <c r="B12" s="174" t="s">
        <v>184</v>
      </c>
      <c r="C12" s="359">
        <v>-14684512</v>
      </c>
      <c r="D12" s="359">
        <v>-15337888</v>
      </c>
    </row>
    <row r="13" spans="1:4" ht="49.5" customHeight="1">
      <c r="A13" s="173" t="s">
        <v>163</v>
      </c>
      <c r="B13" s="174" t="s">
        <v>161</v>
      </c>
      <c r="C13" s="359">
        <v>-14684512</v>
      </c>
      <c r="D13" s="359">
        <v>-15337888</v>
      </c>
    </row>
    <row r="14" spans="1:4" ht="27" customHeight="1">
      <c r="A14" s="163" t="s">
        <v>185</v>
      </c>
      <c r="B14" s="164" t="s">
        <v>186</v>
      </c>
      <c r="C14" s="359">
        <v>14684512</v>
      </c>
      <c r="D14" s="359">
        <v>15337888</v>
      </c>
    </row>
    <row r="15" spans="1:4" ht="40.5" customHeight="1">
      <c r="A15" s="163" t="s">
        <v>187</v>
      </c>
      <c r="B15" s="164" t="s">
        <v>188</v>
      </c>
      <c r="C15" s="359">
        <v>14684512</v>
      </c>
      <c r="D15" s="359">
        <v>15337888</v>
      </c>
    </row>
    <row r="16" spans="1:4" ht="37.5" customHeight="1">
      <c r="A16" s="163" t="s">
        <v>189</v>
      </c>
      <c r="B16" s="164" t="s">
        <v>190</v>
      </c>
      <c r="C16" s="359">
        <v>14684512</v>
      </c>
      <c r="D16" s="359">
        <v>15337888</v>
      </c>
    </row>
    <row r="17" spans="1:4" ht="45.75" customHeight="1">
      <c r="A17" s="163" t="s">
        <v>164</v>
      </c>
      <c r="B17" s="164" t="s">
        <v>162</v>
      </c>
      <c r="C17" s="359">
        <v>14684512</v>
      </c>
      <c r="D17" s="359">
        <v>15337888</v>
      </c>
    </row>
    <row r="18" spans="1:4" ht="39">
      <c r="A18" s="163"/>
      <c r="B18" s="165" t="s">
        <v>170</v>
      </c>
      <c r="C18" s="172">
        <f>C19</f>
        <v>0</v>
      </c>
      <c r="D18" s="172">
        <f>D19</f>
        <v>0</v>
      </c>
    </row>
    <row r="19" ht="18">
      <c r="C19" s="155"/>
    </row>
    <row r="20" ht="18">
      <c r="C20" s="155"/>
    </row>
    <row r="21" ht="18">
      <c r="C21" s="155"/>
    </row>
    <row r="22" ht="18">
      <c r="C22" s="155"/>
    </row>
    <row r="23" ht="18">
      <c r="C23" s="155"/>
    </row>
    <row r="24" ht="18">
      <c r="C24" s="155"/>
    </row>
    <row r="25" ht="18">
      <c r="C25" s="155"/>
    </row>
    <row r="26" ht="18">
      <c r="C26" s="155"/>
    </row>
    <row r="27" ht="18">
      <c r="C27" s="155"/>
    </row>
    <row r="28" ht="18">
      <c r="C28" s="155"/>
    </row>
    <row r="29" ht="18">
      <c r="C29" s="155"/>
    </row>
    <row r="30" ht="18">
      <c r="C30" s="155"/>
    </row>
    <row r="31" ht="18">
      <c r="C31" s="155"/>
    </row>
    <row r="32" ht="18">
      <c r="C32" s="155"/>
    </row>
    <row r="33" ht="18">
      <c r="C33" s="155"/>
    </row>
    <row r="34" ht="18">
      <c r="C34" s="155"/>
    </row>
    <row r="35" ht="18">
      <c r="C35" s="155"/>
    </row>
    <row r="36" ht="18">
      <c r="C36" s="155"/>
    </row>
    <row r="37" ht="18">
      <c r="C37" s="155"/>
    </row>
    <row r="38" ht="18">
      <c r="C38" s="155"/>
    </row>
    <row r="39" ht="18">
      <c r="C39" s="155"/>
    </row>
  </sheetData>
  <sheetProtection/>
  <mergeCells count="4">
    <mergeCell ref="A2:D2"/>
    <mergeCell ref="A3:D3"/>
    <mergeCell ref="B1:D1"/>
    <mergeCell ref="A5:D5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7"/>
  <sheetViews>
    <sheetView view="pageBreakPreview" zoomScale="89" zoomScaleSheetLayoutView="89" zoomScalePageLayoutView="0" workbookViewId="0" topLeftCell="A1">
      <selection activeCell="B6" sqref="B6:C6"/>
    </sheetView>
  </sheetViews>
  <sheetFormatPr defaultColWidth="8.7109375" defaultRowHeight="15"/>
  <cols>
    <col min="1" max="1" width="20.28125" style="45" customWidth="1"/>
    <col min="2" max="2" width="49.7109375" style="47" customWidth="1"/>
    <col min="3" max="5" width="12.57421875" style="48" customWidth="1"/>
    <col min="6" max="16384" width="8.7109375" style="46" customWidth="1"/>
  </cols>
  <sheetData>
    <row r="1" spans="1:8" s="38" customFormat="1" ht="15.75" customHeight="1">
      <c r="A1" s="415" t="s">
        <v>394</v>
      </c>
      <c r="B1" s="415"/>
      <c r="C1" s="415"/>
      <c r="D1" s="415"/>
      <c r="E1" s="415"/>
      <c r="F1" s="55"/>
      <c r="G1" s="55"/>
      <c r="H1" s="55"/>
    </row>
    <row r="2" spans="1:8" s="38" customFormat="1" ht="15.75" customHeight="1">
      <c r="A2" s="415" t="s">
        <v>350</v>
      </c>
      <c r="B2" s="415"/>
      <c r="C2" s="415"/>
      <c r="D2" s="415"/>
      <c r="E2" s="415"/>
      <c r="F2" s="55"/>
      <c r="G2" s="55"/>
      <c r="H2" s="55"/>
    </row>
    <row r="3" spans="1:8" s="39" customFormat="1" ht="22.5" customHeight="1">
      <c r="A3" s="407" t="s">
        <v>220</v>
      </c>
      <c r="B3" s="407"/>
      <c r="C3" s="407"/>
      <c r="D3" s="407"/>
      <c r="E3" s="407"/>
      <c r="F3" s="56"/>
      <c r="G3" s="56"/>
      <c r="H3" s="56"/>
    </row>
    <row r="4" spans="1:8" s="39" customFormat="1" ht="22.5" customHeight="1">
      <c r="A4" s="407" t="s">
        <v>451</v>
      </c>
      <c r="B4" s="407"/>
      <c r="C4" s="407"/>
      <c r="D4" s="407"/>
      <c r="E4" s="407"/>
      <c r="F4" s="56"/>
      <c r="G4" s="56"/>
      <c r="H4" s="56"/>
    </row>
    <row r="5" spans="2:5" ht="22.5" customHeight="1">
      <c r="B5" s="414" t="s">
        <v>523</v>
      </c>
      <c r="C5" s="414"/>
      <c r="D5" s="414"/>
      <c r="E5" s="414"/>
    </row>
    <row r="6" spans="1:5" ht="22.5" customHeight="1">
      <c r="A6" s="100"/>
      <c r="B6" s="412"/>
      <c r="C6" s="412"/>
      <c r="D6" s="375"/>
      <c r="E6" s="375"/>
    </row>
    <row r="7" ht="15">
      <c r="F7" s="49"/>
    </row>
    <row r="8" spans="1:6" s="50" customFormat="1" ht="17.25">
      <c r="A8" s="416" t="s">
        <v>452</v>
      </c>
      <c r="B8" s="416"/>
      <c r="C8" s="416"/>
      <c r="D8" s="416"/>
      <c r="E8" s="416"/>
      <c r="F8" s="51"/>
    </row>
    <row r="9" spans="1:5" s="50" customFormat="1" ht="17.25">
      <c r="A9" s="413" t="s">
        <v>453</v>
      </c>
      <c r="B9" s="413"/>
      <c r="C9" s="413"/>
      <c r="D9" s="413"/>
      <c r="E9" s="413"/>
    </row>
    <row r="10" spans="1:5" ht="14.25">
      <c r="A10" s="101"/>
      <c r="B10" s="102"/>
      <c r="C10" s="103"/>
      <c r="D10" s="103"/>
      <c r="E10" s="103" t="s">
        <v>171</v>
      </c>
    </row>
    <row r="11" spans="1:5" s="52" customFormat="1" ht="88.5" customHeight="1">
      <c r="A11" s="312" t="s">
        <v>149</v>
      </c>
      <c r="B11" s="313" t="s">
        <v>150</v>
      </c>
      <c r="C11" s="314" t="s">
        <v>361</v>
      </c>
      <c r="D11" s="314" t="s">
        <v>390</v>
      </c>
      <c r="E11" s="314" t="s">
        <v>454</v>
      </c>
    </row>
    <row r="12" spans="1:5" ht="25.5" customHeight="1">
      <c r="A12" s="410" t="s">
        <v>299</v>
      </c>
      <c r="B12" s="411"/>
      <c r="C12" s="141">
        <f>C13+C54</f>
        <v>20148357</v>
      </c>
      <c r="D12" s="141">
        <f>D13+D54</f>
        <v>14684512</v>
      </c>
      <c r="E12" s="141">
        <f>E13+E54</f>
        <v>15337888</v>
      </c>
    </row>
    <row r="13" spans="1:5" ht="35.25" customHeight="1">
      <c r="A13" s="140" t="s">
        <v>212</v>
      </c>
      <c r="B13" s="140" t="s">
        <v>151</v>
      </c>
      <c r="C13" s="141">
        <f>C14+C20+C30+C33+C41+C49+C51</f>
        <v>12998219</v>
      </c>
      <c r="D13" s="141">
        <f>D14+D20+D30+D33+D41+D49</f>
        <v>13179370</v>
      </c>
      <c r="E13" s="141">
        <f>E14+E20+E30+E33+E41+E49</f>
        <v>13864138</v>
      </c>
    </row>
    <row r="14" spans="1:5" ht="34.5" customHeight="1">
      <c r="A14" s="140" t="s">
        <v>152</v>
      </c>
      <c r="B14" s="140" t="s">
        <v>153</v>
      </c>
      <c r="C14" s="141">
        <f>C15</f>
        <v>6287952</v>
      </c>
      <c r="D14" s="141">
        <f>D15</f>
        <v>6578579</v>
      </c>
      <c r="E14" s="141">
        <f>E15</f>
        <v>7174705</v>
      </c>
    </row>
    <row r="15" spans="1:5" ht="25.5" customHeight="1">
      <c r="A15" s="140" t="s">
        <v>154</v>
      </c>
      <c r="B15" s="140" t="s">
        <v>155</v>
      </c>
      <c r="C15" s="141">
        <f>C16+C17+C18+C19</f>
        <v>6287952</v>
      </c>
      <c r="D15" s="141">
        <f>D16+D17+D18+D19</f>
        <v>6578579</v>
      </c>
      <c r="E15" s="141">
        <f>E16+E17+E18+E19</f>
        <v>7174705</v>
      </c>
    </row>
    <row r="16" spans="1:5" ht="75.75" customHeight="1">
      <c r="A16" s="142" t="s">
        <v>156</v>
      </c>
      <c r="B16" s="175" t="s">
        <v>96</v>
      </c>
      <c r="C16" s="143">
        <v>6164552</v>
      </c>
      <c r="D16" s="143">
        <v>6453714</v>
      </c>
      <c r="E16" s="143">
        <v>7046836</v>
      </c>
    </row>
    <row r="17" spans="1:5" ht="114.75" customHeight="1">
      <c r="A17" s="180" t="s">
        <v>64</v>
      </c>
      <c r="B17" s="175" t="s">
        <v>66</v>
      </c>
      <c r="C17" s="143">
        <v>31178</v>
      </c>
      <c r="D17" s="143">
        <v>32643</v>
      </c>
      <c r="E17" s="143">
        <v>35647</v>
      </c>
    </row>
    <row r="18" spans="1:5" ht="57" customHeight="1">
      <c r="A18" s="180" t="s">
        <v>65</v>
      </c>
      <c r="B18" s="176" t="s">
        <v>67</v>
      </c>
      <c r="C18" s="143">
        <v>92213</v>
      </c>
      <c r="D18" s="143">
        <v>92213</v>
      </c>
      <c r="E18" s="143">
        <v>92213</v>
      </c>
    </row>
    <row r="19" spans="1:5" ht="60" customHeight="1">
      <c r="A19" s="180" t="s">
        <v>508</v>
      </c>
      <c r="B19" s="176" t="s">
        <v>509</v>
      </c>
      <c r="C19" s="143">
        <v>9</v>
      </c>
      <c r="D19" s="143">
        <v>9</v>
      </c>
      <c r="E19" s="143">
        <v>9</v>
      </c>
    </row>
    <row r="20" spans="1:5" ht="45" customHeight="1">
      <c r="A20" s="140" t="s">
        <v>118</v>
      </c>
      <c r="B20" s="140" t="s">
        <v>49</v>
      </c>
      <c r="C20" s="141">
        <f>C21</f>
        <v>757625</v>
      </c>
      <c r="D20" s="141">
        <f>D21</f>
        <v>801366</v>
      </c>
      <c r="E20" s="141">
        <f>E21</f>
        <v>801366</v>
      </c>
    </row>
    <row r="21" spans="1:5" ht="43.5" customHeight="1">
      <c r="A21" s="140" t="s">
        <v>120</v>
      </c>
      <c r="B21" s="140" t="s">
        <v>82</v>
      </c>
      <c r="C21" s="141">
        <f>C22+C24+C26+C28</f>
        <v>757625</v>
      </c>
      <c r="D21" s="141">
        <f>D22+D24+D26+D28</f>
        <v>801366</v>
      </c>
      <c r="E21" s="141">
        <f>E22+E24+E26+E28</f>
        <v>801366</v>
      </c>
    </row>
    <row r="22" spans="1:5" ht="87.75" customHeight="1">
      <c r="A22" s="142" t="s">
        <v>121</v>
      </c>
      <c r="B22" s="142" t="s">
        <v>108</v>
      </c>
      <c r="C22" s="143">
        <f>C23</f>
        <v>361450</v>
      </c>
      <c r="D22" s="143">
        <f>D23</f>
        <v>383257</v>
      </c>
      <c r="E22" s="143">
        <f>E23</f>
        <v>383257</v>
      </c>
    </row>
    <row r="23" spans="1:5" ht="135" customHeight="1">
      <c r="A23" s="142" t="s">
        <v>323</v>
      </c>
      <c r="B23" s="142" t="s">
        <v>324</v>
      </c>
      <c r="C23" s="143">
        <v>361450</v>
      </c>
      <c r="D23" s="143">
        <v>383257</v>
      </c>
      <c r="E23" s="143">
        <v>383257</v>
      </c>
    </row>
    <row r="24" spans="1:5" ht="111" customHeight="1">
      <c r="A24" s="142" t="s">
        <v>122</v>
      </c>
      <c r="B24" s="175" t="s">
        <v>109</v>
      </c>
      <c r="C24" s="143">
        <f>C25</f>
        <v>2469</v>
      </c>
      <c r="D24" s="143">
        <f>D25</f>
        <v>2550</v>
      </c>
      <c r="E24" s="143">
        <f>E25</f>
        <v>2550</v>
      </c>
    </row>
    <row r="25" spans="1:5" ht="147" customHeight="1">
      <c r="A25" s="142" t="s">
        <v>325</v>
      </c>
      <c r="B25" s="175" t="s">
        <v>326</v>
      </c>
      <c r="C25" s="143">
        <v>2469</v>
      </c>
      <c r="D25" s="143">
        <v>2550</v>
      </c>
      <c r="E25" s="143">
        <v>2550</v>
      </c>
    </row>
    <row r="26" spans="1:5" ht="90.75" customHeight="1">
      <c r="A26" s="142" t="s">
        <v>123</v>
      </c>
      <c r="B26" s="142" t="s">
        <v>110</v>
      </c>
      <c r="C26" s="143">
        <f>C27</f>
        <v>441043</v>
      </c>
      <c r="D26" s="143">
        <f>D27</f>
        <v>462754</v>
      </c>
      <c r="E26" s="143">
        <f>E27</f>
        <v>462754</v>
      </c>
    </row>
    <row r="27" spans="1:5" ht="130.5" customHeight="1">
      <c r="A27" s="142" t="s">
        <v>327</v>
      </c>
      <c r="B27" s="142" t="s">
        <v>328</v>
      </c>
      <c r="C27" s="143">
        <v>441043</v>
      </c>
      <c r="D27" s="143">
        <v>462754</v>
      </c>
      <c r="E27" s="143">
        <v>462754</v>
      </c>
    </row>
    <row r="28" spans="1:5" ht="82.5" customHeight="1">
      <c r="A28" s="142" t="s">
        <v>124</v>
      </c>
      <c r="B28" s="142" t="s">
        <v>111</v>
      </c>
      <c r="C28" s="143">
        <f>C29</f>
        <v>-47337</v>
      </c>
      <c r="D28" s="143">
        <f>D29</f>
        <v>-47195</v>
      </c>
      <c r="E28" s="143">
        <f>E29</f>
        <v>-47195</v>
      </c>
    </row>
    <row r="29" spans="1:5" ht="129.75" customHeight="1">
      <c r="A29" s="142" t="s">
        <v>329</v>
      </c>
      <c r="B29" s="142" t="s">
        <v>330</v>
      </c>
      <c r="C29" s="143">
        <v>-47337</v>
      </c>
      <c r="D29" s="143">
        <v>-47195</v>
      </c>
      <c r="E29" s="143">
        <v>-47195</v>
      </c>
    </row>
    <row r="30" spans="1:5" ht="26.25" customHeight="1">
      <c r="A30" s="140" t="s">
        <v>125</v>
      </c>
      <c r="B30" s="140" t="s">
        <v>126</v>
      </c>
      <c r="C30" s="141">
        <f aca="true" t="shared" si="0" ref="C30:E31">C31</f>
        <v>2074862</v>
      </c>
      <c r="D30" s="141">
        <f t="shared" si="0"/>
        <v>2162006</v>
      </c>
      <c r="E30" s="141">
        <f t="shared" si="0"/>
        <v>2250648</v>
      </c>
    </row>
    <row r="31" spans="1:5" s="53" customFormat="1" ht="19.5" customHeight="1">
      <c r="A31" s="140" t="s">
        <v>127</v>
      </c>
      <c r="B31" s="140" t="s">
        <v>129</v>
      </c>
      <c r="C31" s="141">
        <f t="shared" si="0"/>
        <v>2074862</v>
      </c>
      <c r="D31" s="141">
        <f t="shared" si="0"/>
        <v>2162006</v>
      </c>
      <c r="E31" s="141">
        <f t="shared" si="0"/>
        <v>2250648</v>
      </c>
    </row>
    <row r="32" spans="1:5" s="53" customFormat="1" ht="24" customHeight="1">
      <c r="A32" s="142" t="s">
        <v>128</v>
      </c>
      <c r="B32" s="142" t="s">
        <v>129</v>
      </c>
      <c r="C32" s="143">
        <v>2074862</v>
      </c>
      <c r="D32" s="143">
        <v>2162006</v>
      </c>
      <c r="E32" s="143">
        <v>2250648</v>
      </c>
    </row>
    <row r="33" spans="1:5" ht="24.75" customHeight="1">
      <c r="A33" s="140" t="s">
        <v>213</v>
      </c>
      <c r="B33" s="140" t="s">
        <v>214</v>
      </c>
      <c r="C33" s="141">
        <f>C34+C36</f>
        <v>3042947</v>
      </c>
      <c r="D33" s="141">
        <f>D34+D36</f>
        <v>3042947</v>
      </c>
      <c r="E33" s="141">
        <f>E34+E36</f>
        <v>3042947</v>
      </c>
    </row>
    <row r="34" spans="1:5" ht="28.5" customHeight="1">
      <c r="A34" s="140" t="s">
        <v>215</v>
      </c>
      <c r="B34" s="140" t="s">
        <v>216</v>
      </c>
      <c r="C34" s="141">
        <f>C35</f>
        <v>1043124</v>
      </c>
      <c r="D34" s="141">
        <f>D35</f>
        <v>1043124</v>
      </c>
      <c r="E34" s="141">
        <f>E35</f>
        <v>1043124</v>
      </c>
    </row>
    <row r="35" spans="1:5" ht="40.5" customHeight="1">
      <c r="A35" s="142" t="s">
        <v>169</v>
      </c>
      <c r="B35" s="142" t="s">
        <v>20</v>
      </c>
      <c r="C35" s="143">
        <v>1043124</v>
      </c>
      <c r="D35" s="143">
        <v>1043124</v>
      </c>
      <c r="E35" s="143">
        <v>1043124</v>
      </c>
    </row>
    <row r="36" spans="1:5" ht="27" customHeight="1">
      <c r="A36" s="140" t="s">
        <v>217</v>
      </c>
      <c r="B36" s="140" t="s">
        <v>218</v>
      </c>
      <c r="C36" s="141">
        <f>C37+C39</f>
        <v>1999823</v>
      </c>
      <c r="D36" s="141">
        <f>D37+D39</f>
        <v>1999823</v>
      </c>
      <c r="E36" s="141">
        <f>E37+E39</f>
        <v>1999823</v>
      </c>
    </row>
    <row r="37" spans="1:5" ht="38.25" customHeight="1">
      <c r="A37" s="140" t="s">
        <v>357</v>
      </c>
      <c r="B37" s="140" t="s">
        <v>84</v>
      </c>
      <c r="C37" s="291">
        <f>C38</f>
        <v>1155486</v>
      </c>
      <c r="D37" s="291">
        <f>D38</f>
        <v>1155486</v>
      </c>
      <c r="E37" s="291">
        <f>E38</f>
        <v>1155486</v>
      </c>
    </row>
    <row r="38" spans="1:9" ht="50.25" customHeight="1">
      <c r="A38" s="144" t="s">
        <v>5</v>
      </c>
      <c r="B38" s="177" t="s">
        <v>6</v>
      </c>
      <c r="C38" s="292">
        <v>1155486</v>
      </c>
      <c r="D38" s="292">
        <v>1155486</v>
      </c>
      <c r="E38" s="292">
        <v>1155486</v>
      </c>
      <c r="G38" s="408"/>
      <c r="H38" s="409"/>
      <c r="I38" s="409"/>
    </row>
    <row r="39" spans="1:5" ht="25.5" customHeight="1">
      <c r="A39" s="140" t="s">
        <v>25</v>
      </c>
      <c r="B39" s="140" t="s">
        <v>26</v>
      </c>
      <c r="C39" s="291">
        <f>C40</f>
        <v>844337</v>
      </c>
      <c r="D39" s="291">
        <f>D40</f>
        <v>844337</v>
      </c>
      <c r="E39" s="291">
        <f>E40</f>
        <v>844337</v>
      </c>
    </row>
    <row r="40" spans="1:9" ht="30" customHeight="1">
      <c r="A40" s="144" t="s">
        <v>27</v>
      </c>
      <c r="B40" s="177" t="s">
        <v>7</v>
      </c>
      <c r="C40" s="292">
        <v>844337</v>
      </c>
      <c r="D40" s="292">
        <v>844337</v>
      </c>
      <c r="E40" s="292">
        <v>844337</v>
      </c>
      <c r="G40" s="408"/>
      <c r="H40" s="409"/>
      <c r="I40" s="409"/>
    </row>
    <row r="41" spans="1:5" ht="45.75" customHeight="1">
      <c r="A41" s="140" t="s">
        <v>157</v>
      </c>
      <c r="B41" s="140" t="s">
        <v>219</v>
      </c>
      <c r="C41" s="141">
        <f>C42+C47</f>
        <v>594472</v>
      </c>
      <c r="D41" s="141">
        <f>D42+D47</f>
        <v>594472</v>
      </c>
      <c r="E41" s="141">
        <f>E42+E47</f>
        <v>594472</v>
      </c>
    </row>
    <row r="42" spans="1:5" ht="100.5" customHeight="1">
      <c r="A42" s="140" t="s">
        <v>158</v>
      </c>
      <c r="B42" s="178" t="s">
        <v>24</v>
      </c>
      <c r="C42" s="141">
        <f>C43+C45</f>
        <v>471356</v>
      </c>
      <c r="D42" s="141">
        <f>D43+D45</f>
        <v>471356</v>
      </c>
      <c r="E42" s="141">
        <f>E43+E45</f>
        <v>471356</v>
      </c>
    </row>
    <row r="43" spans="1:5" ht="79.5" customHeight="1">
      <c r="A43" s="140" t="s">
        <v>159</v>
      </c>
      <c r="B43" s="140" t="s">
        <v>160</v>
      </c>
      <c r="C43" s="141">
        <f>C44</f>
        <v>249693</v>
      </c>
      <c r="D43" s="141">
        <f>D44</f>
        <v>249693</v>
      </c>
      <c r="E43" s="141">
        <f>E44</f>
        <v>249693</v>
      </c>
    </row>
    <row r="44" spans="1:5" ht="78.75">
      <c r="A44" s="142" t="s">
        <v>168</v>
      </c>
      <c r="B44" s="175" t="s">
        <v>21</v>
      </c>
      <c r="C44" s="143">
        <v>249693</v>
      </c>
      <c r="D44" s="143">
        <v>249693</v>
      </c>
      <c r="E44" s="143">
        <v>249693</v>
      </c>
    </row>
    <row r="45" spans="1:5" s="61" customFormat="1" ht="88.5" customHeight="1">
      <c r="A45" s="140" t="s">
        <v>130</v>
      </c>
      <c r="B45" s="178" t="s">
        <v>296</v>
      </c>
      <c r="C45" s="141">
        <f>C46</f>
        <v>221663</v>
      </c>
      <c r="D45" s="141">
        <f>D46</f>
        <v>221663</v>
      </c>
      <c r="E45" s="141">
        <f>E46</f>
        <v>221663</v>
      </c>
    </row>
    <row r="46" spans="1:5" s="60" customFormat="1" ht="68.25" customHeight="1">
      <c r="A46" s="142" t="s">
        <v>167</v>
      </c>
      <c r="B46" s="142" t="s">
        <v>22</v>
      </c>
      <c r="C46" s="143">
        <v>221663</v>
      </c>
      <c r="D46" s="143">
        <v>221663</v>
      </c>
      <c r="E46" s="143">
        <v>221663</v>
      </c>
    </row>
    <row r="47" spans="1:5" s="61" customFormat="1" ht="62.25" customHeight="1">
      <c r="A47" s="140" t="s">
        <v>331</v>
      </c>
      <c r="B47" s="373" t="s">
        <v>332</v>
      </c>
      <c r="C47" s="141">
        <f>C48</f>
        <v>123116</v>
      </c>
      <c r="D47" s="141">
        <f>D48</f>
        <v>123116</v>
      </c>
      <c r="E47" s="141">
        <f>E48</f>
        <v>123116</v>
      </c>
    </row>
    <row r="48" spans="1:5" s="60" customFormat="1" ht="68.25" customHeight="1">
      <c r="A48" s="316" t="s">
        <v>333</v>
      </c>
      <c r="B48" s="315" t="s">
        <v>334</v>
      </c>
      <c r="C48" s="317">
        <v>123116</v>
      </c>
      <c r="D48" s="317">
        <v>123116</v>
      </c>
      <c r="E48" s="317">
        <v>123116</v>
      </c>
    </row>
    <row r="49" spans="1:5" s="61" customFormat="1" ht="25.5" customHeight="1">
      <c r="A49" s="140" t="s">
        <v>388</v>
      </c>
      <c r="B49" s="373" t="s">
        <v>391</v>
      </c>
      <c r="C49" s="141">
        <f>C50</f>
        <v>0</v>
      </c>
      <c r="D49" s="141">
        <f>D50</f>
        <v>0</v>
      </c>
      <c r="E49" s="141">
        <f>E50</f>
        <v>0</v>
      </c>
    </row>
    <row r="50" spans="1:5" s="60" customFormat="1" ht="68.25" customHeight="1">
      <c r="A50" s="316" t="s">
        <v>389</v>
      </c>
      <c r="B50" s="374" t="s">
        <v>356</v>
      </c>
      <c r="C50" s="317">
        <v>0</v>
      </c>
      <c r="D50" s="317">
        <v>0</v>
      </c>
      <c r="E50" s="317">
        <v>0</v>
      </c>
    </row>
    <row r="51" spans="1:5" s="61" customFormat="1" ht="25.5" customHeight="1">
      <c r="A51" s="140" t="s">
        <v>472</v>
      </c>
      <c r="B51" s="373" t="s">
        <v>473</v>
      </c>
      <c r="C51" s="141">
        <f>C52</f>
        <v>240361</v>
      </c>
      <c r="D51" s="141">
        <f>D52</f>
        <v>0</v>
      </c>
      <c r="E51" s="141">
        <f>E52</f>
        <v>0</v>
      </c>
    </row>
    <row r="52" spans="1:5" s="60" customFormat="1" ht="27" customHeight="1">
      <c r="A52" s="316" t="s">
        <v>474</v>
      </c>
      <c r="B52" s="374" t="s">
        <v>475</v>
      </c>
      <c r="C52" s="317">
        <f>C53</f>
        <v>240361</v>
      </c>
      <c r="D52" s="317">
        <v>0</v>
      </c>
      <c r="E52" s="317">
        <v>0</v>
      </c>
    </row>
    <row r="53" spans="1:5" s="60" customFormat="1" ht="36" customHeight="1">
      <c r="A53" s="316" t="s">
        <v>476</v>
      </c>
      <c r="B53" s="382" t="s">
        <v>477</v>
      </c>
      <c r="C53" s="317">
        <v>240361</v>
      </c>
      <c r="D53" s="317">
        <v>0</v>
      </c>
      <c r="E53" s="317">
        <v>0</v>
      </c>
    </row>
    <row r="54" spans="1:5" ht="25.5" customHeight="1">
      <c r="A54" s="145" t="s">
        <v>105</v>
      </c>
      <c r="B54" s="179" t="s">
        <v>106</v>
      </c>
      <c r="C54" s="291">
        <f>C55</f>
        <v>7150138</v>
      </c>
      <c r="D54" s="291">
        <f>D55</f>
        <v>1505142</v>
      </c>
      <c r="E54" s="291">
        <f>E55</f>
        <v>1473750</v>
      </c>
    </row>
    <row r="55" spans="1:5" ht="26.25">
      <c r="A55" s="145" t="s">
        <v>107</v>
      </c>
      <c r="B55" s="179" t="s">
        <v>112</v>
      </c>
      <c r="C55" s="291">
        <f>C56+C59</f>
        <v>7150138</v>
      </c>
      <c r="D55" s="291">
        <f>D56+D60+D59</f>
        <v>1505142</v>
      </c>
      <c r="E55" s="291">
        <f>E56+E60+E59</f>
        <v>1473750</v>
      </c>
    </row>
    <row r="56" spans="1:5" ht="27" customHeight="1">
      <c r="A56" s="339" t="s">
        <v>297</v>
      </c>
      <c r="B56" s="356" t="s">
        <v>298</v>
      </c>
      <c r="C56" s="291">
        <f aca="true" t="shared" si="1" ref="C56:E57">C57</f>
        <v>1805664</v>
      </c>
      <c r="D56" s="291">
        <f t="shared" si="1"/>
        <v>1505142</v>
      </c>
      <c r="E56" s="291">
        <f t="shared" si="1"/>
        <v>1473750</v>
      </c>
    </row>
    <row r="57" spans="1:5" ht="19.5" customHeight="1">
      <c r="A57" s="293" t="s">
        <v>358</v>
      </c>
      <c r="B57" s="294" t="s">
        <v>113</v>
      </c>
      <c r="C57" s="143">
        <f t="shared" si="1"/>
        <v>1805664</v>
      </c>
      <c r="D57" s="143">
        <f t="shared" si="1"/>
        <v>1505142</v>
      </c>
      <c r="E57" s="143">
        <f t="shared" si="1"/>
        <v>1473750</v>
      </c>
    </row>
    <row r="58" spans="1:5" ht="26.25">
      <c r="A58" s="293" t="s">
        <v>359</v>
      </c>
      <c r="B58" s="294" t="s">
        <v>23</v>
      </c>
      <c r="C58" s="143">
        <v>1805664</v>
      </c>
      <c r="D58" s="143">
        <v>1505142</v>
      </c>
      <c r="E58" s="143">
        <v>1473750</v>
      </c>
    </row>
    <row r="59" spans="1:5" ht="26.25">
      <c r="A59" s="339" t="s">
        <v>486</v>
      </c>
      <c r="B59" s="388" t="s">
        <v>487</v>
      </c>
      <c r="C59" s="141">
        <f>C60+C62</f>
        <v>5344474</v>
      </c>
      <c r="D59" s="141">
        <f>D60+D62</f>
        <v>0</v>
      </c>
      <c r="E59" s="141">
        <f>E60+E62</f>
        <v>0</v>
      </c>
    </row>
    <row r="60" spans="1:5" s="270" customFormat="1" ht="27">
      <c r="A60" s="339" t="s">
        <v>478</v>
      </c>
      <c r="B60" s="354" t="s">
        <v>479</v>
      </c>
      <c r="C60" s="390">
        <f>C61</f>
        <v>544474</v>
      </c>
      <c r="D60" s="390">
        <f>D61</f>
        <v>0</v>
      </c>
      <c r="E60" s="390">
        <f>E61</f>
        <v>0</v>
      </c>
    </row>
    <row r="61" spans="1:5" ht="34.5" customHeight="1">
      <c r="A61" s="293" t="s">
        <v>480</v>
      </c>
      <c r="B61" s="355" t="s">
        <v>481</v>
      </c>
      <c r="C61" s="340">
        <v>544474</v>
      </c>
      <c r="D61" s="340">
        <v>0</v>
      </c>
      <c r="E61" s="340">
        <v>0</v>
      </c>
    </row>
    <row r="62" spans="1:5" ht="14.25">
      <c r="A62" s="339" t="s">
        <v>482</v>
      </c>
      <c r="B62" s="385" t="s">
        <v>484</v>
      </c>
      <c r="C62" s="387">
        <f>C63</f>
        <v>4800000</v>
      </c>
      <c r="D62" s="389">
        <f>D63</f>
        <v>0</v>
      </c>
      <c r="E62" s="389">
        <f>E63</f>
        <v>0</v>
      </c>
    </row>
    <row r="63" spans="1:5" ht="14.25">
      <c r="A63" s="293" t="s">
        <v>483</v>
      </c>
      <c r="B63" s="386" t="s">
        <v>485</v>
      </c>
      <c r="C63" s="340">
        <v>4800000</v>
      </c>
      <c r="D63" s="340">
        <v>0</v>
      </c>
      <c r="E63" s="340">
        <v>0</v>
      </c>
    </row>
    <row r="64" spans="1:5" ht="18">
      <c r="A64" s="87"/>
      <c r="B64" s="88"/>
      <c r="C64" s="89"/>
      <c r="D64" s="89"/>
      <c r="E64" s="89"/>
    </row>
    <row r="65" spans="1:5" ht="18">
      <c r="A65" s="87"/>
      <c r="B65" s="88"/>
      <c r="C65" s="89"/>
      <c r="D65" s="89"/>
      <c r="E65" s="89"/>
    </row>
    <row r="66" spans="1:5" ht="18">
      <c r="A66" s="87"/>
      <c r="B66" s="88"/>
      <c r="C66" s="89"/>
      <c r="D66" s="89"/>
      <c r="E66" s="89"/>
    </row>
    <row r="67" spans="1:5" ht="18">
      <c r="A67" s="87"/>
      <c r="B67" s="88"/>
      <c r="C67" s="89"/>
      <c r="D67" s="89"/>
      <c r="E67" s="89"/>
    </row>
    <row r="68" spans="1:5" ht="18">
      <c r="A68" s="87"/>
      <c r="B68" s="88"/>
      <c r="C68" s="89"/>
      <c r="D68" s="89"/>
      <c r="E68" s="89"/>
    </row>
    <row r="69" spans="1:5" ht="18">
      <c r="A69" s="87"/>
      <c r="B69" s="88"/>
      <c r="C69" s="89"/>
      <c r="D69" s="89"/>
      <c r="E69" s="89"/>
    </row>
    <row r="70" spans="1:5" ht="18">
      <c r="A70" s="87"/>
      <c r="B70" s="88"/>
      <c r="C70" s="89"/>
      <c r="D70" s="89"/>
      <c r="E70" s="89"/>
    </row>
    <row r="71" spans="1:5" ht="18">
      <c r="A71" s="87"/>
      <c r="B71" s="88"/>
      <c r="C71" s="89"/>
      <c r="D71" s="89"/>
      <c r="E71" s="89"/>
    </row>
    <row r="72" spans="1:5" ht="18">
      <c r="A72" s="87"/>
      <c r="B72" s="88"/>
      <c r="C72" s="89"/>
      <c r="D72" s="89"/>
      <c r="E72" s="89"/>
    </row>
    <row r="73" spans="1:5" ht="18">
      <c r="A73" s="87"/>
      <c r="B73" s="88"/>
      <c r="C73" s="89"/>
      <c r="D73" s="89"/>
      <c r="E73" s="89"/>
    </row>
    <row r="74" spans="1:5" ht="18">
      <c r="A74" s="87"/>
      <c r="B74" s="88"/>
      <c r="C74" s="89"/>
      <c r="D74" s="89"/>
      <c r="E74" s="89"/>
    </row>
    <row r="75" spans="1:5" ht="18">
      <c r="A75" s="87"/>
      <c r="B75" s="88"/>
      <c r="C75" s="89"/>
      <c r="D75" s="89"/>
      <c r="E75" s="89"/>
    </row>
    <row r="76" spans="1:5" ht="18">
      <c r="A76" s="87"/>
      <c r="B76" s="88"/>
      <c r="C76" s="89"/>
      <c r="D76" s="89"/>
      <c r="E76" s="89"/>
    </row>
    <row r="77" spans="1:5" ht="18">
      <c r="A77" s="87"/>
      <c r="B77" s="88"/>
      <c r="C77" s="89"/>
      <c r="D77" s="89"/>
      <c r="E77" s="89"/>
    </row>
    <row r="78" spans="1:5" ht="18">
      <c r="A78" s="87"/>
      <c r="B78" s="88"/>
      <c r="C78" s="89"/>
      <c r="D78" s="89"/>
      <c r="E78" s="89"/>
    </row>
    <row r="79" spans="1:5" ht="18">
      <c r="A79" s="87"/>
      <c r="B79" s="88"/>
      <c r="C79" s="89"/>
      <c r="D79" s="89"/>
      <c r="E79" s="89"/>
    </row>
    <row r="80" spans="1:5" ht="18">
      <c r="A80" s="87"/>
      <c r="B80" s="88"/>
      <c r="C80" s="89"/>
      <c r="D80" s="89"/>
      <c r="E80" s="89"/>
    </row>
    <row r="81" spans="1:5" ht="18">
      <c r="A81" s="87"/>
      <c r="B81" s="88"/>
      <c r="C81" s="89"/>
      <c r="D81" s="89"/>
      <c r="E81" s="89"/>
    </row>
    <row r="82" spans="1:5" ht="18">
      <c r="A82" s="87"/>
      <c r="B82" s="88"/>
      <c r="C82" s="89"/>
      <c r="D82" s="89"/>
      <c r="E82" s="89"/>
    </row>
    <row r="83" spans="1:5" ht="18">
      <c r="A83" s="87"/>
      <c r="B83" s="88"/>
      <c r="C83" s="89"/>
      <c r="D83" s="89"/>
      <c r="E83" s="89"/>
    </row>
    <row r="84" spans="1:5" ht="18">
      <c r="A84" s="87"/>
      <c r="B84" s="88"/>
      <c r="C84" s="89"/>
      <c r="D84" s="89"/>
      <c r="E84" s="89"/>
    </row>
    <row r="85" spans="1:5" ht="18">
      <c r="A85" s="87"/>
      <c r="B85" s="88"/>
      <c r="C85" s="89"/>
      <c r="D85" s="89"/>
      <c r="E85" s="89"/>
    </row>
    <row r="86" spans="1:5" ht="18">
      <c r="A86" s="87"/>
      <c r="B86" s="88"/>
      <c r="C86" s="89"/>
      <c r="D86" s="89"/>
      <c r="E86" s="89"/>
    </row>
    <row r="87" spans="1:5" ht="18">
      <c r="A87" s="87"/>
      <c r="B87" s="88"/>
      <c r="C87" s="89"/>
      <c r="D87" s="89"/>
      <c r="E87" s="89"/>
    </row>
    <row r="88" spans="1:5" ht="18">
      <c r="A88" s="87"/>
      <c r="B88" s="88"/>
      <c r="C88" s="89"/>
      <c r="D88" s="89"/>
      <c r="E88" s="89"/>
    </row>
    <row r="89" spans="1:5" ht="18">
      <c r="A89" s="87"/>
      <c r="B89" s="88"/>
      <c r="C89" s="89"/>
      <c r="D89" s="89"/>
      <c r="E89" s="89"/>
    </row>
    <row r="90" spans="1:5" ht="18">
      <c r="A90" s="87"/>
      <c r="B90" s="88"/>
      <c r="C90" s="89"/>
      <c r="D90" s="89"/>
      <c r="E90" s="89"/>
    </row>
    <row r="91" spans="1:5" ht="18">
      <c r="A91" s="87"/>
      <c r="B91" s="88"/>
      <c r="C91" s="89"/>
      <c r="D91" s="89"/>
      <c r="E91" s="89"/>
    </row>
    <row r="92" spans="1:5" ht="18">
      <c r="A92" s="87"/>
      <c r="B92" s="88"/>
      <c r="C92" s="89"/>
      <c r="D92" s="89"/>
      <c r="E92" s="89"/>
    </row>
    <row r="93" spans="1:5" ht="18">
      <c r="A93" s="87"/>
      <c r="B93" s="88"/>
      <c r="C93" s="89"/>
      <c r="D93" s="89"/>
      <c r="E93" s="89"/>
    </row>
    <row r="94" spans="1:5" ht="18">
      <c r="A94" s="87"/>
      <c r="B94" s="88"/>
      <c r="C94" s="89"/>
      <c r="D94" s="89"/>
      <c r="E94" s="89"/>
    </row>
    <row r="95" spans="1:5" ht="18">
      <c r="A95" s="87"/>
      <c r="B95" s="88"/>
      <c r="C95" s="89"/>
      <c r="D95" s="89"/>
      <c r="E95" s="89"/>
    </row>
    <row r="96" spans="1:5" ht="18">
      <c r="A96" s="57"/>
      <c r="B96" s="58"/>
      <c r="C96" s="59"/>
      <c r="D96" s="59"/>
      <c r="E96" s="59"/>
    </row>
    <row r="97" spans="1:5" ht="18">
      <c r="A97" s="57"/>
      <c r="B97" s="58"/>
      <c r="C97" s="59"/>
      <c r="D97" s="59"/>
      <c r="E97" s="59"/>
    </row>
    <row r="98" spans="1:5" ht="18">
      <c r="A98" s="57"/>
      <c r="B98" s="58"/>
      <c r="C98" s="59"/>
      <c r="D98" s="59"/>
      <c r="E98" s="59"/>
    </row>
    <row r="99" spans="1:5" ht="18">
      <c r="A99" s="57"/>
      <c r="B99" s="58"/>
      <c r="C99" s="59"/>
      <c r="D99" s="59"/>
      <c r="E99" s="59"/>
    </row>
    <row r="100" spans="1:5" ht="18">
      <c r="A100" s="57"/>
      <c r="B100" s="58"/>
      <c r="C100" s="59"/>
      <c r="D100" s="59"/>
      <c r="E100" s="59"/>
    </row>
    <row r="101" spans="1:5" ht="18">
      <c r="A101" s="57"/>
      <c r="B101" s="58"/>
      <c r="C101" s="59"/>
      <c r="D101" s="59"/>
      <c r="E101" s="59"/>
    </row>
    <row r="102" spans="1:5" ht="18">
      <c r="A102" s="57"/>
      <c r="B102" s="58"/>
      <c r="C102" s="59"/>
      <c r="D102" s="59"/>
      <c r="E102" s="59"/>
    </row>
    <row r="103" spans="1:5" ht="18">
      <c r="A103" s="57"/>
      <c r="B103" s="58"/>
      <c r="C103" s="59"/>
      <c r="D103" s="59"/>
      <c r="E103" s="59"/>
    </row>
    <row r="104" spans="1:5" ht="18">
      <c r="A104" s="57"/>
      <c r="B104" s="58"/>
      <c r="C104" s="59"/>
      <c r="D104" s="59"/>
      <c r="E104" s="59"/>
    </row>
    <row r="105" spans="1:5" ht="18">
      <c r="A105" s="57"/>
      <c r="B105" s="58"/>
      <c r="C105" s="59"/>
      <c r="D105" s="59"/>
      <c r="E105" s="59"/>
    </row>
    <row r="106" spans="1:5" ht="18">
      <c r="A106" s="57"/>
      <c r="B106" s="58"/>
      <c r="C106" s="59"/>
      <c r="D106" s="59"/>
      <c r="E106" s="59"/>
    </row>
    <row r="107" spans="1:5" ht="18">
      <c r="A107" s="57"/>
      <c r="B107" s="58"/>
      <c r="C107" s="59"/>
      <c r="D107" s="59"/>
      <c r="E107" s="59"/>
    </row>
    <row r="108" spans="1:5" ht="18">
      <c r="A108" s="57"/>
      <c r="B108" s="58"/>
      <c r="C108" s="59"/>
      <c r="D108" s="59"/>
      <c r="E108" s="59"/>
    </row>
    <row r="109" spans="1:5" ht="18">
      <c r="A109" s="57"/>
      <c r="B109" s="58"/>
      <c r="C109" s="59"/>
      <c r="D109" s="59"/>
      <c r="E109" s="59"/>
    </row>
    <row r="110" spans="1:5" ht="18">
      <c r="A110" s="57"/>
      <c r="B110" s="58"/>
      <c r="C110" s="59"/>
      <c r="D110" s="59"/>
      <c r="E110" s="59"/>
    </row>
    <row r="111" spans="1:5" ht="18">
      <c r="A111" s="57"/>
      <c r="B111" s="58"/>
      <c r="C111" s="59"/>
      <c r="D111" s="59"/>
      <c r="E111" s="59"/>
    </row>
    <row r="112" spans="1:5" ht="18">
      <c r="A112" s="57"/>
      <c r="B112" s="58"/>
      <c r="C112" s="59"/>
      <c r="D112" s="59"/>
      <c r="E112" s="59"/>
    </row>
    <row r="113" spans="1:5" ht="18">
      <c r="A113" s="57"/>
      <c r="B113" s="58"/>
      <c r="C113" s="59"/>
      <c r="D113" s="59"/>
      <c r="E113" s="59"/>
    </row>
    <row r="114" spans="1:5" ht="18">
      <c r="A114" s="57"/>
      <c r="B114" s="58"/>
      <c r="C114" s="59"/>
      <c r="D114" s="59"/>
      <c r="E114" s="59"/>
    </row>
    <row r="115" spans="1:5" ht="18">
      <c r="A115" s="57"/>
      <c r="B115" s="58"/>
      <c r="C115" s="59"/>
      <c r="D115" s="59"/>
      <c r="E115" s="59"/>
    </row>
    <row r="116" spans="1:5" ht="18">
      <c r="A116" s="57"/>
      <c r="B116" s="58"/>
      <c r="C116" s="59"/>
      <c r="D116" s="59"/>
      <c r="E116" s="59"/>
    </row>
    <row r="117" spans="1:5" ht="18">
      <c r="A117" s="57"/>
      <c r="B117" s="58"/>
      <c r="C117" s="59"/>
      <c r="D117" s="59"/>
      <c r="E117" s="59"/>
    </row>
    <row r="118" spans="1:5" ht="18">
      <c r="A118" s="57"/>
      <c r="B118" s="58"/>
      <c r="C118" s="59"/>
      <c r="D118" s="59"/>
      <c r="E118" s="59"/>
    </row>
    <row r="119" spans="1:5" ht="18">
      <c r="A119" s="57"/>
      <c r="B119" s="58"/>
      <c r="C119" s="59"/>
      <c r="D119" s="59"/>
      <c r="E119" s="59"/>
    </row>
    <row r="120" spans="1:5" ht="18">
      <c r="A120" s="57"/>
      <c r="B120" s="58"/>
      <c r="C120" s="59"/>
      <c r="D120" s="59"/>
      <c r="E120" s="59"/>
    </row>
    <row r="121" spans="1:5" ht="18">
      <c r="A121" s="57"/>
      <c r="B121" s="58"/>
      <c r="C121" s="59"/>
      <c r="D121" s="59"/>
      <c r="E121" s="59"/>
    </row>
    <row r="122" spans="1:5" ht="18">
      <c r="A122" s="57"/>
      <c r="B122" s="58"/>
      <c r="C122" s="59"/>
      <c r="D122" s="59"/>
      <c r="E122" s="59"/>
    </row>
    <row r="123" spans="1:5" ht="18">
      <c r="A123" s="57"/>
      <c r="B123" s="58"/>
      <c r="C123" s="59"/>
      <c r="D123" s="59"/>
      <c r="E123" s="59"/>
    </row>
    <row r="124" spans="1:5" ht="18">
      <c r="A124" s="57"/>
      <c r="B124" s="58"/>
      <c r="C124" s="59"/>
      <c r="D124" s="59"/>
      <c r="E124" s="59"/>
    </row>
    <row r="125" spans="1:5" ht="18">
      <c r="A125" s="57"/>
      <c r="B125" s="58"/>
      <c r="C125" s="59"/>
      <c r="D125" s="59"/>
      <c r="E125" s="59"/>
    </row>
    <row r="126" spans="1:5" ht="18">
      <c r="A126" s="57"/>
      <c r="B126" s="58"/>
      <c r="C126" s="59"/>
      <c r="D126" s="59"/>
      <c r="E126" s="59"/>
    </row>
    <row r="127" spans="1:5" ht="18">
      <c r="A127" s="57"/>
      <c r="B127" s="58"/>
      <c r="C127" s="59"/>
      <c r="D127" s="59"/>
      <c r="E127" s="59"/>
    </row>
    <row r="128" spans="1:5" ht="18">
      <c r="A128" s="57"/>
      <c r="B128" s="58"/>
      <c r="C128" s="59"/>
      <c r="D128" s="59"/>
      <c r="E128" s="59"/>
    </row>
    <row r="129" spans="1:5" ht="18">
      <c r="A129" s="57"/>
      <c r="B129" s="58"/>
      <c r="C129" s="59"/>
      <c r="D129" s="59"/>
      <c r="E129" s="59"/>
    </row>
    <row r="130" spans="1:5" ht="18">
      <c r="A130" s="57"/>
      <c r="B130" s="58"/>
      <c r="C130" s="59"/>
      <c r="D130" s="59"/>
      <c r="E130" s="59"/>
    </row>
    <row r="131" spans="1:5" ht="18">
      <c r="A131" s="57"/>
      <c r="B131" s="58"/>
      <c r="C131" s="59"/>
      <c r="D131" s="59"/>
      <c r="E131" s="59"/>
    </row>
    <row r="132" spans="1:5" ht="18">
      <c r="A132" s="57"/>
      <c r="B132" s="58"/>
      <c r="C132" s="59"/>
      <c r="D132" s="59"/>
      <c r="E132" s="59"/>
    </row>
    <row r="133" spans="1:5" ht="18">
      <c r="A133" s="57"/>
      <c r="B133" s="58"/>
      <c r="C133" s="59"/>
      <c r="D133" s="59"/>
      <c r="E133" s="59"/>
    </row>
    <row r="134" spans="1:5" ht="18">
      <c r="A134" s="57"/>
      <c r="B134" s="58"/>
      <c r="C134" s="59"/>
      <c r="D134" s="59"/>
      <c r="E134" s="59"/>
    </row>
    <row r="135" spans="1:5" ht="18">
      <c r="A135" s="57"/>
      <c r="B135" s="58"/>
      <c r="C135" s="59"/>
      <c r="D135" s="59"/>
      <c r="E135" s="59"/>
    </row>
    <row r="136" spans="1:5" ht="18">
      <c r="A136" s="57"/>
      <c r="B136" s="58"/>
      <c r="C136" s="59"/>
      <c r="D136" s="59"/>
      <c r="E136" s="59"/>
    </row>
    <row r="137" spans="1:5" ht="18">
      <c r="A137" s="57"/>
      <c r="B137" s="58"/>
      <c r="C137" s="59"/>
      <c r="D137" s="59"/>
      <c r="E137" s="59"/>
    </row>
    <row r="138" spans="1:5" ht="18">
      <c r="A138" s="57"/>
      <c r="B138" s="58"/>
      <c r="C138" s="59"/>
      <c r="D138" s="59"/>
      <c r="E138" s="59"/>
    </row>
    <row r="139" spans="1:5" ht="18">
      <c r="A139" s="57"/>
      <c r="B139" s="58"/>
      <c r="C139" s="59"/>
      <c r="D139" s="59"/>
      <c r="E139" s="59"/>
    </row>
    <row r="140" spans="1:5" ht="18">
      <c r="A140" s="57"/>
      <c r="B140" s="58"/>
      <c r="C140" s="59"/>
      <c r="D140" s="59"/>
      <c r="E140" s="59"/>
    </row>
    <row r="141" spans="1:5" ht="18">
      <c r="A141" s="57"/>
      <c r="B141" s="58"/>
      <c r="C141" s="59"/>
      <c r="D141" s="59"/>
      <c r="E141" s="59"/>
    </row>
    <row r="142" spans="1:5" ht="18">
      <c r="A142" s="57"/>
      <c r="B142" s="58"/>
      <c r="C142" s="59"/>
      <c r="D142" s="59"/>
      <c r="E142" s="59"/>
    </row>
    <row r="143" spans="1:5" ht="18">
      <c r="A143" s="57"/>
      <c r="B143" s="58"/>
      <c r="C143" s="59"/>
      <c r="D143" s="59"/>
      <c r="E143" s="59"/>
    </row>
    <row r="144" spans="1:5" ht="18">
      <c r="A144" s="57"/>
      <c r="B144" s="58"/>
      <c r="C144" s="59"/>
      <c r="D144" s="59"/>
      <c r="E144" s="59"/>
    </row>
    <row r="145" spans="1:5" ht="18">
      <c r="A145" s="57"/>
      <c r="B145" s="58"/>
      <c r="C145" s="59"/>
      <c r="D145" s="59"/>
      <c r="E145" s="59"/>
    </row>
    <row r="146" spans="1:5" ht="18">
      <c r="A146" s="57"/>
      <c r="B146" s="58"/>
      <c r="C146" s="59"/>
      <c r="D146" s="59"/>
      <c r="E146" s="59"/>
    </row>
    <row r="147" spans="1:5" ht="18">
      <c r="A147" s="57"/>
      <c r="B147" s="58"/>
      <c r="C147" s="59"/>
      <c r="D147" s="59"/>
      <c r="E147" s="59"/>
    </row>
    <row r="148" spans="1:5" ht="18">
      <c r="A148" s="57"/>
      <c r="B148" s="58"/>
      <c r="C148" s="59"/>
      <c r="D148" s="59"/>
      <c r="E148" s="59"/>
    </row>
    <row r="149" spans="1:5" ht="18">
      <c r="A149" s="57"/>
      <c r="B149" s="58"/>
      <c r="C149" s="59"/>
      <c r="D149" s="59"/>
      <c r="E149" s="59"/>
    </row>
    <row r="150" spans="1:5" ht="18">
      <c r="A150" s="57"/>
      <c r="B150" s="58"/>
      <c r="C150" s="59"/>
      <c r="D150" s="59"/>
      <c r="E150" s="59"/>
    </row>
    <row r="151" spans="1:5" ht="18">
      <c r="A151" s="57"/>
      <c r="B151" s="58"/>
      <c r="C151" s="59"/>
      <c r="D151" s="59"/>
      <c r="E151" s="59"/>
    </row>
    <row r="152" spans="1:5" ht="18">
      <c r="A152" s="57"/>
      <c r="B152" s="58"/>
      <c r="C152" s="59"/>
      <c r="D152" s="59"/>
      <c r="E152" s="59"/>
    </row>
    <row r="153" spans="1:5" ht="18">
      <c r="A153" s="57"/>
      <c r="B153" s="58"/>
      <c r="C153" s="59"/>
      <c r="D153" s="59"/>
      <c r="E153" s="59"/>
    </row>
    <row r="154" spans="1:5" ht="18">
      <c r="A154" s="57"/>
      <c r="B154" s="58"/>
      <c r="C154" s="59"/>
      <c r="D154" s="59"/>
      <c r="E154" s="59"/>
    </row>
    <row r="155" spans="1:5" ht="18">
      <c r="A155" s="57"/>
      <c r="B155" s="58"/>
      <c r="C155" s="59"/>
      <c r="D155" s="59"/>
      <c r="E155" s="59"/>
    </row>
    <row r="156" spans="1:5" ht="18">
      <c r="A156" s="57"/>
      <c r="B156" s="58"/>
      <c r="C156" s="59"/>
      <c r="D156" s="59"/>
      <c r="E156" s="59"/>
    </row>
    <row r="157" spans="1:5" ht="18">
      <c r="A157" s="57"/>
      <c r="B157" s="58"/>
      <c r="C157" s="59"/>
      <c r="D157" s="59"/>
      <c r="E157" s="59"/>
    </row>
    <row r="158" spans="1:5" ht="18">
      <c r="A158" s="57"/>
      <c r="B158" s="58"/>
      <c r="C158" s="59"/>
      <c r="D158" s="59"/>
      <c r="E158" s="59"/>
    </row>
    <row r="159" spans="1:5" ht="18">
      <c r="A159" s="57"/>
      <c r="B159" s="58"/>
      <c r="C159" s="59"/>
      <c r="D159" s="59"/>
      <c r="E159" s="59"/>
    </row>
    <row r="160" spans="1:5" ht="18">
      <c r="A160" s="57"/>
      <c r="B160" s="58"/>
      <c r="C160" s="59"/>
      <c r="D160" s="59"/>
      <c r="E160" s="59"/>
    </row>
    <row r="161" spans="1:5" ht="18">
      <c r="A161" s="57"/>
      <c r="B161" s="58"/>
      <c r="C161" s="59"/>
      <c r="D161" s="59"/>
      <c r="E161" s="59"/>
    </row>
    <row r="162" spans="1:5" ht="18">
      <c r="A162" s="57"/>
      <c r="B162" s="58"/>
      <c r="C162" s="59"/>
      <c r="D162" s="59"/>
      <c r="E162" s="59"/>
    </row>
    <row r="163" spans="1:5" ht="18">
      <c r="A163" s="57"/>
      <c r="B163" s="58"/>
      <c r="C163" s="59"/>
      <c r="D163" s="59"/>
      <c r="E163" s="59"/>
    </row>
    <row r="164" spans="1:5" ht="18">
      <c r="A164" s="57"/>
      <c r="B164" s="58"/>
      <c r="C164" s="59"/>
      <c r="D164" s="59"/>
      <c r="E164" s="59"/>
    </row>
    <row r="165" spans="1:5" ht="18">
      <c r="A165" s="57"/>
      <c r="B165" s="58"/>
      <c r="C165" s="59"/>
      <c r="D165" s="59"/>
      <c r="E165" s="59"/>
    </row>
    <row r="166" spans="1:5" ht="18">
      <c r="A166" s="57"/>
      <c r="B166" s="58"/>
      <c r="C166" s="59"/>
      <c r="D166" s="59"/>
      <c r="E166" s="59"/>
    </row>
    <row r="167" spans="1:5" ht="18">
      <c r="A167" s="57"/>
      <c r="B167" s="58"/>
      <c r="C167" s="59"/>
      <c r="D167" s="59"/>
      <c r="E167" s="59"/>
    </row>
    <row r="168" spans="1:5" ht="18">
      <c r="A168" s="57"/>
      <c r="B168" s="58"/>
      <c r="C168" s="59"/>
      <c r="D168" s="59"/>
      <c r="E168" s="59"/>
    </row>
    <row r="169" spans="1:5" ht="18">
      <c r="A169" s="57"/>
      <c r="B169" s="58"/>
      <c r="C169" s="59"/>
      <c r="D169" s="59"/>
      <c r="E169" s="59"/>
    </row>
    <row r="170" spans="1:5" ht="18">
      <c r="A170" s="57"/>
      <c r="B170" s="58"/>
      <c r="C170" s="59"/>
      <c r="D170" s="59"/>
      <c r="E170" s="59"/>
    </row>
    <row r="171" spans="1:5" ht="18">
      <c r="A171" s="57"/>
      <c r="B171" s="58"/>
      <c r="C171" s="59"/>
      <c r="D171" s="59"/>
      <c r="E171" s="59"/>
    </row>
    <row r="172" spans="1:5" ht="18">
      <c r="A172" s="57"/>
      <c r="B172" s="58"/>
      <c r="C172" s="59"/>
      <c r="D172" s="59"/>
      <c r="E172" s="59"/>
    </row>
    <row r="173" spans="1:5" ht="18">
      <c r="A173" s="57"/>
      <c r="B173" s="58"/>
      <c r="C173" s="59"/>
      <c r="D173" s="59"/>
      <c r="E173" s="59"/>
    </row>
    <row r="174" spans="1:5" ht="18">
      <c r="A174" s="57"/>
      <c r="B174" s="58"/>
      <c r="C174" s="59"/>
      <c r="D174" s="59"/>
      <c r="E174" s="59"/>
    </row>
    <row r="175" spans="1:5" ht="18">
      <c r="A175" s="57"/>
      <c r="B175" s="58"/>
      <c r="C175" s="59"/>
      <c r="D175" s="59"/>
      <c r="E175" s="59"/>
    </row>
    <row r="176" spans="1:5" ht="18">
      <c r="A176" s="57"/>
      <c r="B176" s="58"/>
      <c r="C176" s="59"/>
      <c r="D176" s="59"/>
      <c r="E176" s="59"/>
    </row>
    <row r="177" spans="1:5" ht="18">
      <c r="A177" s="57"/>
      <c r="B177" s="58"/>
      <c r="C177" s="59"/>
      <c r="D177" s="59"/>
      <c r="E177" s="59"/>
    </row>
    <row r="178" spans="1:5" ht="18">
      <c r="A178" s="57"/>
      <c r="B178" s="58"/>
      <c r="C178" s="59"/>
      <c r="D178" s="59"/>
      <c r="E178" s="59"/>
    </row>
    <row r="179" spans="1:5" ht="18">
      <c r="A179" s="57"/>
      <c r="B179" s="58"/>
      <c r="C179" s="59"/>
      <c r="D179" s="59"/>
      <c r="E179" s="59"/>
    </row>
    <row r="180" spans="1:5" ht="18">
      <c r="A180" s="57"/>
      <c r="B180" s="58"/>
      <c r="C180" s="59"/>
      <c r="D180" s="59"/>
      <c r="E180" s="59"/>
    </row>
    <row r="181" spans="1:5" ht="18">
      <c r="A181" s="57"/>
      <c r="B181" s="58"/>
      <c r="C181" s="59"/>
      <c r="D181" s="59"/>
      <c r="E181" s="59"/>
    </row>
    <row r="182" spans="1:5" ht="18">
      <c r="A182" s="57"/>
      <c r="B182" s="58"/>
      <c r="C182" s="59"/>
      <c r="D182" s="59"/>
      <c r="E182" s="59"/>
    </row>
    <row r="183" spans="1:5" ht="18">
      <c r="A183" s="57"/>
      <c r="B183" s="58"/>
      <c r="C183" s="59"/>
      <c r="D183" s="59"/>
      <c r="E183" s="59"/>
    </row>
    <row r="184" spans="1:5" ht="18">
      <c r="A184" s="57"/>
      <c r="B184" s="58"/>
      <c r="C184" s="59"/>
      <c r="D184" s="59"/>
      <c r="E184" s="59"/>
    </row>
    <row r="185" spans="1:5" ht="18">
      <c r="A185" s="57"/>
      <c r="B185" s="58"/>
      <c r="C185" s="59"/>
      <c r="D185" s="59"/>
      <c r="E185" s="59"/>
    </row>
    <row r="186" spans="1:5" ht="18">
      <c r="A186" s="57"/>
      <c r="B186" s="58"/>
      <c r="C186" s="59"/>
      <c r="D186" s="59"/>
      <c r="E186" s="59"/>
    </row>
    <row r="187" spans="1:5" ht="18">
      <c r="A187" s="57"/>
      <c r="B187" s="58"/>
      <c r="C187" s="59"/>
      <c r="D187" s="59"/>
      <c r="E187" s="59"/>
    </row>
  </sheetData>
  <sheetProtection formatRows="0" autoFilter="0"/>
  <mergeCells count="11">
    <mergeCell ref="A1:E1"/>
    <mergeCell ref="A2:E2"/>
    <mergeCell ref="A3:E3"/>
    <mergeCell ref="A4:E4"/>
    <mergeCell ref="A8:E8"/>
    <mergeCell ref="G38:I38"/>
    <mergeCell ref="G40:I40"/>
    <mergeCell ref="A12:B12"/>
    <mergeCell ref="B6:C6"/>
    <mergeCell ref="A9:E9"/>
    <mergeCell ref="B5:E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scale="85" r:id="rId1"/>
  <rowBreaks count="2" manualBreakCount="2">
    <brk id="22" max="4" man="1"/>
    <brk id="2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6"/>
  <sheetViews>
    <sheetView view="pageBreakPreview" zoomScale="61" zoomScaleSheetLayoutView="61" zoomScalePageLayoutView="78" workbookViewId="0" topLeftCell="A1">
      <selection activeCell="A6" sqref="A6:G6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28125" style="9" customWidth="1"/>
    <col min="4" max="4" width="12.421875" style="4" customWidth="1"/>
    <col min="5" max="5" width="9.7109375" style="5" customWidth="1"/>
    <col min="6" max="6" width="9.28125" style="8" customWidth="1"/>
    <col min="7" max="9" width="19.7109375" style="10" customWidth="1"/>
    <col min="10" max="10" width="21.28125" style="36" customWidth="1"/>
    <col min="11" max="11" width="17.421875" style="1" customWidth="1"/>
    <col min="12" max="39" width="9.28125" style="1" customWidth="1"/>
  </cols>
  <sheetData>
    <row r="1" spans="1:9" s="38" customFormat="1" ht="24.75" customHeight="1">
      <c r="A1" s="403" t="s">
        <v>395</v>
      </c>
      <c r="B1" s="403"/>
      <c r="C1" s="403"/>
      <c r="D1" s="403"/>
      <c r="E1" s="403"/>
      <c r="F1" s="403"/>
      <c r="G1" s="403"/>
      <c r="H1" s="403"/>
      <c r="I1" s="403"/>
    </row>
    <row r="2" spans="1:9" s="38" customFormat="1" ht="23.25" customHeight="1">
      <c r="A2" s="403" t="s">
        <v>349</v>
      </c>
      <c r="B2" s="403"/>
      <c r="C2" s="403"/>
      <c r="D2" s="403"/>
      <c r="E2" s="403"/>
      <c r="F2" s="403"/>
      <c r="G2" s="403"/>
      <c r="H2" s="403"/>
      <c r="I2" s="403"/>
    </row>
    <row r="3" spans="1:9" s="39" customFormat="1" ht="24" customHeight="1">
      <c r="A3" s="399" t="s">
        <v>222</v>
      </c>
      <c r="B3" s="399"/>
      <c r="C3" s="399"/>
      <c r="D3" s="399"/>
      <c r="E3" s="399"/>
      <c r="F3" s="399"/>
      <c r="G3" s="399"/>
      <c r="H3" s="399"/>
      <c r="I3" s="399"/>
    </row>
    <row r="4" spans="1:9" s="39" customFormat="1" ht="24" customHeight="1">
      <c r="A4" s="399" t="s">
        <v>455</v>
      </c>
      <c r="B4" s="399"/>
      <c r="C4" s="399"/>
      <c r="D4" s="399"/>
      <c r="E4" s="399"/>
      <c r="F4" s="399"/>
      <c r="G4" s="399"/>
      <c r="H4" s="399"/>
      <c r="I4" s="399"/>
    </row>
    <row r="5" spans="1:9" s="39" customFormat="1" ht="27.75" customHeight="1">
      <c r="A5" s="419" t="s">
        <v>524</v>
      </c>
      <c r="B5" s="419"/>
      <c r="C5" s="419"/>
      <c r="D5" s="419"/>
      <c r="E5" s="419"/>
      <c r="F5" s="419"/>
      <c r="G5" s="419"/>
      <c r="H5" s="419"/>
      <c r="I5" s="419"/>
    </row>
    <row r="6" spans="1:9" s="39" customFormat="1" ht="27.75" customHeight="1">
      <c r="A6" s="407"/>
      <c r="B6" s="407"/>
      <c r="C6" s="407"/>
      <c r="D6" s="407"/>
      <c r="E6" s="407"/>
      <c r="F6" s="407"/>
      <c r="G6" s="407"/>
      <c r="H6" s="271"/>
      <c r="I6" s="271"/>
    </row>
    <row r="7" spans="1:9" s="39" customFormat="1" ht="66" customHeight="1">
      <c r="A7" s="420" t="s">
        <v>456</v>
      </c>
      <c r="B7" s="420"/>
      <c r="C7" s="420"/>
      <c r="D7" s="420"/>
      <c r="E7" s="420"/>
      <c r="F7" s="420"/>
      <c r="G7" s="420"/>
      <c r="H7" s="420"/>
      <c r="I7" s="420"/>
    </row>
    <row r="8" spans="1:9" s="2" customFormat="1" ht="18">
      <c r="A8" s="42"/>
      <c r="B8" s="43"/>
      <c r="C8" s="43"/>
      <c r="D8" s="43"/>
      <c r="E8" s="43"/>
      <c r="F8" s="44"/>
      <c r="G8" s="274"/>
      <c r="H8" s="274"/>
      <c r="I8" s="274" t="s">
        <v>171</v>
      </c>
    </row>
    <row r="9" spans="1:39" s="13" customFormat="1" ht="54" customHeight="1">
      <c r="A9" s="117" t="s">
        <v>86</v>
      </c>
      <c r="B9" s="96" t="s">
        <v>29</v>
      </c>
      <c r="C9" s="118" t="s">
        <v>30</v>
      </c>
      <c r="D9" s="119" t="s">
        <v>85</v>
      </c>
      <c r="E9" s="120"/>
      <c r="F9" s="121" t="s">
        <v>31</v>
      </c>
      <c r="G9" s="122" t="s">
        <v>360</v>
      </c>
      <c r="H9" s="122" t="s">
        <v>387</v>
      </c>
      <c r="I9" s="122" t="s">
        <v>450</v>
      </c>
      <c r="J9" s="36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s="20" customFormat="1" ht="27.75" customHeight="1">
      <c r="A10" s="105" t="s">
        <v>37</v>
      </c>
      <c r="B10" s="94"/>
      <c r="C10" s="123"/>
      <c r="D10" s="118"/>
      <c r="E10" s="121"/>
      <c r="F10" s="124"/>
      <c r="G10" s="98">
        <f>G12+G59+G76+G103+G150+G163</f>
        <v>20148357</v>
      </c>
      <c r="H10" s="98">
        <f>H12+H59+H76+H103+H150+H163+H11</f>
        <v>14684512</v>
      </c>
      <c r="I10" s="98">
        <f>I12+I59+I76+I103+I150+I163+I11</f>
        <v>15337888</v>
      </c>
      <c r="J10" s="41"/>
      <c r="K10" s="4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1:39" s="20" customFormat="1" ht="44.25" customHeight="1">
      <c r="A11" s="108" t="s">
        <v>443</v>
      </c>
      <c r="B11" s="95"/>
      <c r="C11" s="134"/>
      <c r="D11" s="378"/>
      <c r="E11" s="379"/>
      <c r="F11" s="235"/>
      <c r="G11" s="226"/>
      <c r="H11" s="226">
        <v>367113</v>
      </c>
      <c r="I11" s="226">
        <v>766894</v>
      </c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39" s="20" customFormat="1" ht="44.25" customHeight="1">
      <c r="A12" s="116" t="s">
        <v>38</v>
      </c>
      <c r="B12" s="135" t="s">
        <v>34</v>
      </c>
      <c r="C12" s="133"/>
      <c r="D12" s="137"/>
      <c r="E12" s="229"/>
      <c r="F12" s="139"/>
      <c r="G12" s="138">
        <f>G13+G18+G25+G36</f>
        <v>7807301</v>
      </c>
      <c r="H12" s="138">
        <f>H13+H18+H25+H36</f>
        <v>8046978</v>
      </c>
      <c r="I12" s="138">
        <f>I13+I18+I25+I36</f>
        <v>7874087</v>
      </c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39" s="20" customFormat="1" ht="56.25" customHeight="1">
      <c r="A13" s="230" t="s">
        <v>39</v>
      </c>
      <c r="B13" s="135" t="s">
        <v>34</v>
      </c>
      <c r="C13" s="133" t="s">
        <v>35</v>
      </c>
      <c r="D13" s="137"/>
      <c r="E13" s="229"/>
      <c r="F13" s="139"/>
      <c r="G13" s="138">
        <f aca="true" t="shared" si="0" ref="G13:I16">G14</f>
        <v>1195568</v>
      </c>
      <c r="H13" s="138">
        <f t="shared" si="0"/>
        <v>1195568</v>
      </c>
      <c r="I13" s="138">
        <f t="shared" si="0"/>
        <v>1195568</v>
      </c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</row>
    <row r="14" spans="1:39" s="22" customFormat="1" ht="41.25" customHeight="1">
      <c r="A14" s="114" t="s">
        <v>117</v>
      </c>
      <c r="B14" s="125" t="s">
        <v>34</v>
      </c>
      <c r="C14" s="126" t="s">
        <v>35</v>
      </c>
      <c r="D14" s="269" t="s">
        <v>11</v>
      </c>
      <c r="E14" s="299"/>
      <c r="F14" s="93"/>
      <c r="G14" s="97">
        <f t="shared" si="0"/>
        <v>1195568</v>
      </c>
      <c r="H14" s="97">
        <f t="shared" si="0"/>
        <v>1195568</v>
      </c>
      <c r="I14" s="97">
        <f t="shared" si="0"/>
        <v>1195568</v>
      </c>
      <c r="J14" s="16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s="24" customFormat="1" ht="31.5" customHeight="1">
      <c r="A15" s="114" t="s">
        <v>131</v>
      </c>
      <c r="B15" s="125" t="s">
        <v>34</v>
      </c>
      <c r="C15" s="126" t="s">
        <v>35</v>
      </c>
      <c r="D15" s="297" t="s">
        <v>97</v>
      </c>
      <c r="E15" s="128"/>
      <c r="F15" s="93"/>
      <c r="G15" s="97">
        <f t="shared" si="0"/>
        <v>1195568</v>
      </c>
      <c r="H15" s="97">
        <f t="shared" si="0"/>
        <v>1195568</v>
      </c>
      <c r="I15" s="97">
        <f t="shared" si="0"/>
        <v>1195568</v>
      </c>
      <c r="J15" s="1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s="24" customFormat="1" ht="41.25" customHeight="1">
      <c r="A16" s="114" t="s">
        <v>88</v>
      </c>
      <c r="B16" s="125" t="s">
        <v>34</v>
      </c>
      <c r="C16" s="126" t="s">
        <v>35</v>
      </c>
      <c r="D16" s="297" t="s">
        <v>97</v>
      </c>
      <c r="E16" s="128" t="s">
        <v>91</v>
      </c>
      <c r="F16" s="93"/>
      <c r="G16" s="97">
        <f t="shared" si="0"/>
        <v>1195568</v>
      </c>
      <c r="H16" s="97">
        <f t="shared" si="0"/>
        <v>1195568</v>
      </c>
      <c r="I16" s="97">
        <f t="shared" si="0"/>
        <v>1195568</v>
      </c>
      <c r="J16" s="11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s="24" customFormat="1" ht="83.25" customHeight="1">
      <c r="A17" s="108" t="s">
        <v>41</v>
      </c>
      <c r="B17" s="95" t="s">
        <v>34</v>
      </c>
      <c r="C17" s="134" t="s">
        <v>35</v>
      </c>
      <c r="D17" s="297" t="s">
        <v>97</v>
      </c>
      <c r="E17" s="128" t="s">
        <v>91</v>
      </c>
      <c r="F17" s="93" t="s">
        <v>36</v>
      </c>
      <c r="G17" s="97">
        <v>1195568</v>
      </c>
      <c r="H17" s="97">
        <v>1195568</v>
      </c>
      <c r="I17" s="97">
        <v>1195568</v>
      </c>
      <c r="J17" s="11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s="24" customFormat="1" ht="78" customHeight="1">
      <c r="A18" s="230" t="s">
        <v>50</v>
      </c>
      <c r="B18" s="135" t="s">
        <v>34</v>
      </c>
      <c r="C18" s="135" t="s">
        <v>40</v>
      </c>
      <c r="D18" s="133"/>
      <c r="E18" s="139"/>
      <c r="F18" s="135"/>
      <c r="G18" s="138">
        <f aca="true" t="shared" si="1" ref="G18:I20">G19</f>
        <v>2984432</v>
      </c>
      <c r="H18" s="138">
        <f t="shared" si="1"/>
        <v>2984432</v>
      </c>
      <c r="I18" s="138">
        <f t="shared" si="1"/>
        <v>2984432</v>
      </c>
      <c r="J18" s="11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s="24" customFormat="1" ht="40.5" customHeight="1">
      <c r="A19" s="114" t="s">
        <v>132</v>
      </c>
      <c r="B19" s="125" t="s">
        <v>34</v>
      </c>
      <c r="C19" s="126" t="s">
        <v>40</v>
      </c>
      <c r="D19" s="297" t="s">
        <v>12</v>
      </c>
      <c r="E19" s="300"/>
      <c r="F19" s="93"/>
      <c r="G19" s="97">
        <f t="shared" si="1"/>
        <v>2984432</v>
      </c>
      <c r="H19" s="97">
        <f t="shared" si="1"/>
        <v>2984432</v>
      </c>
      <c r="I19" s="97">
        <f t="shared" si="1"/>
        <v>2984432</v>
      </c>
      <c r="J19" s="11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24" customFormat="1" ht="37.5" customHeight="1">
      <c r="A20" s="114" t="s">
        <v>133</v>
      </c>
      <c r="B20" s="125" t="s">
        <v>34</v>
      </c>
      <c r="C20" s="126" t="s">
        <v>40</v>
      </c>
      <c r="D20" s="297" t="s">
        <v>98</v>
      </c>
      <c r="E20" s="128"/>
      <c r="F20" s="93"/>
      <c r="G20" s="97">
        <f t="shared" si="1"/>
        <v>2984432</v>
      </c>
      <c r="H20" s="97">
        <f t="shared" si="1"/>
        <v>2984432</v>
      </c>
      <c r="I20" s="97">
        <f t="shared" si="1"/>
        <v>2984432</v>
      </c>
      <c r="J20" s="11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10" s="23" customFormat="1" ht="31.5" customHeight="1">
      <c r="A21" s="114" t="s">
        <v>88</v>
      </c>
      <c r="B21" s="125" t="s">
        <v>34</v>
      </c>
      <c r="C21" s="126" t="s">
        <v>40</v>
      </c>
      <c r="D21" s="297" t="s">
        <v>98</v>
      </c>
      <c r="E21" s="128" t="s">
        <v>91</v>
      </c>
      <c r="F21" s="93"/>
      <c r="G21" s="97">
        <f>G22+G23+G24</f>
        <v>2984432</v>
      </c>
      <c r="H21" s="97">
        <f>H22+H23+H24</f>
        <v>2984432</v>
      </c>
      <c r="I21" s="97">
        <f>I22+I23+I24</f>
        <v>2984432</v>
      </c>
      <c r="J21" s="11"/>
    </row>
    <row r="22" spans="1:10" s="23" customFormat="1" ht="77.25" customHeight="1">
      <c r="A22" s="108" t="s">
        <v>41</v>
      </c>
      <c r="B22" s="95" t="s">
        <v>34</v>
      </c>
      <c r="C22" s="134" t="s">
        <v>40</v>
      </c>
      <c r="D22" s="297" t="s">
        <v>98</v>
      </c>
      <c r="E22" s="128" t="s">
        <v>91</v>
      </c>
      <c r="F22" s="93" t="s">
        <v>36</v>
      </c>
      <c r="G22" s="97">
        <v>2889529</v>
      </c>
      <c r="H22" s="97">
        <v>2889529</v>
      </c>
      <c r="I22" s="97">
        <v>2889529</v>
      </c>
      <c r="J22" s="11"/>
    </row>
    <row r="23" spans="1:10" s="23" customFormat="1" ht="56.25" customHeight="1">
      <c r="A23" s="113" t="s">
        <v>57</v>
      </c>
      <c r="B23" s="95" t="s">
        <v>34</v>
      </c>
      <c r="C23" s="134" t="s">
        <v>40</v>
      </c>
      <c r="D23" s="297" t="s">
        <v>98</v>
      </c>
      <c r="E23" s="128" t="s">
        <v>91</v>
      </c>
      <c r="F23" s="93" t="s">
        <v>42</v>
      </c>
      <c r="G23" s="97">
        <v>84903</v>
      </c>
      <c r="H23" s="97">
        <v>84903</v>
      </c>
      <c r="I23" s="97">
        <v>84903</v>
      </c>
      <c r="J23" s="11"/>
    </row>
    <row r="24" spans="1:10" s="23" customFormat="1" ht="36.75" customHeight="1">
      <c r="A24" s="113" t="s">
        <v>43</v>
      </c>
      <c r="B24" s="95" t="s">
        <v>34</v>
      </c>
      <c r="C24" s="134" t="s">
        <v>40</v>
      </c>
      <c r="D24" s="297" t="s">
        <v>98</v>
      </c>
      <c r="E24" s="128" t="s">
        <v>91</v>
      </c>
      <c r="F24" s="93" t="s">
        <v>44</v>
      </c>
      <c r="G24" s="97">
        <v>10000</v>
      </c>
      <c r="H24" s="97">
        <v>10000</v>
      </c>
      <c r="I24" s="97">
        <v>10000</v>
      </c>
      <c r="J24" s="11"/>
    </row>
    <row r="25" spans="1:10" s="23" customFormat="1" ht="59.25" customHeight="1">
      <c r="A25" s="116" t="s">
        <v>51</v>
      </c>
      <c r="B25" s="135" t="s">
        <v>34</v>
      </c>
      <c r="C25" s="133" t="s">
        <v>45</v>
      </c>
      <c r="D25" s="133"/>
      <c r="E25" s="231"/>
      <c r="F25" s="139"/>
      <c r="G25" s="138">
        <f aca="true" t="shared" si="2" ref="G25:I28">G26</f>
        <v>19580</v>
      </c>
      <c r="H25" s="138">
        <f t="shared" si="2"/>
        <v>0</v>
      </c>
      <c r="I25" s="138">
        <f t="shared" si="2"/>
        <v>0</v>
      </c>
      <c r="J25" s="11"/>
    </row>
    <row r="26" spans="1:39" s="24" customFormat="1" ht="48" customHeight="1">
      <c r="A26" s="114" t="s">
        <v>320</v>
      </c>
      <c r="B26" s="125" t="s">
        <v>34</v>
      </c>
      <c r="C26" s="126" t="s">
        <v>45</v>
      </c>
      <c r="D26" s="297" t="s">
        <v>279</v>
      </c>
      <c r="E26" s="300"/>
      <c r="F26" s="93"/>
      <c r="G26" s="97">
        <f t="shared" si="2"/>
        <v>19580</v>
      </c>
      <c r="H26" s="97">
        <f t="shared" si="2"/>
        <v>0</v>
      </c>
      <c r="I26" s="97">
        <f t="shared" si="2"/>
        <v>0</v>
      </c>
      <c r="J26" s="1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4" customFormat="1" ht="51" customHeight="1">
      <c r="A27" s="114" t="s">
        <v>321</v>
      </c>
      <c r="B27" s="125" t="s">
        <v>34</v>
      </c>
      <c r="C27" s="126" t="s">
        <v>45</v>
      </c>
      <c r="D27" s="297" t="s">
        <v>280</v>
      </c>
      <c r="E27" s="128"/>
      <c r="F27" s="93"/>
      <c r="G27" s="97">
        <f>G29+G31</f>
        <v>19580</v>
      </c>
      <c r="H27" s="97">
        <f>H29+H31</f>
        <v>0</v>
      </c>
      <c r="I27" s="97">
        <f>I29+I31</f>
        <v>0</v>
      </c>
      <c r="J27" s="1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10" s="23" customFormat="1" ht="58.5" customHeight="1">
      <c r="A28" s="114" t="s">
        <v>144</v>
      </c>
      <c r="B28" s="125" t="s">
        <v>34</v>
      </c>
      <c r="C28" s="126" t="s">
        <v>45</v>
      </c>
      <c r="D28" s="297" t="s">
        <v>280</v>
      </c>
      <c r="E28" s="128" t="s">
        <v>92</v>
      </c>
      <c r="F28" s="93"/>
      <c r="G28" s="97">
        <f t="shared" si="2"/>
        <v>5000</v>
      </c>
      <c r="H28" s="97">
        <f t="shared" si="2"/>
        <v>0</v>
      </c>
      <c r="I28" s="97">
        <f t="shared" si="2"/>
        <v>0</v>
      </c>
      <c r="J28" s="11"/>
    </row>
    <row r="29" spans="1:10" s="19" customFormat="1" ht="46.5" customHeight="1">
      <c r="A29" s="108" t="s">
        <v>46</v>
      </c>
      <c r="B29" s="95" t="s">
        <v>34</v>
      </c>
      <c r="C29" s="95" t="s">
        <v>45</v>
      </c>
      <c r="D29" s="297" t="s">
        <v>280</v>
      </c>
      <c r="E29" s="128" t="s">
        <v>92</v>
      </c>
      <c r="F29" s="95" t="s">
        <v>47</v>
      </c>
      <c r="G29" s="225">
        <v>5000</v>
      </c>
      <c r="H29" s="225">
        <v>0</v>
      </c>
      <c r="I29" s="225">
        <v>0</v>
      </c>
      <c r="J29" s="18"/>
    </row>
    <row r="30" spans="1:10" s="23" customFormat="1" ht="58.5" customHeight="1">
      <c r="A30" s="114" t="s">
        <v>397</v>
      </c>
      <c r="B30" s="125" t="s">
        <v>34</v>
      </c>
      <c r="C30" s="126" t="s">
        <v>45</v>
      </c>
      <c r="D30" s="297" t="s">
        <v>280</v>
      </c>
      <c r="E30" s="128" t="s">
        <v>396</v>
      </c>
      <c r="F30" s="93"/>
      <c r="G30" s="97">
        <f>G31</f>
        <v>14580</v>
      </c>
      <c r="H30" s="97">
        <f>H31</f>
        <v>0</v>
      </c>
      <c r="I30" s="97">
        <f>I31</f>
        <v>0</v>
      </c>
      <c r="J30" s="11"/>
    </row>
    <row r="31" spans="1:10" s="19" customFormat="1" ht="46.5" customHeight="1">
      <c r="A31" s="108" t="s">
        <v>46</v>
      </c>
      <c r="B31" s="95" t="s">
        <v>34</v>
      </c>
      <c r="C31" s="95" t="s">
        <v>45</v>
      </c>
      <c r="D31" s="297" t="s">
        <v>280</v>
      </c>
      <c r="E31" s="128" t="s">
        <v>396</v>
      </c>
      <c r="F31" s="95" t="s">
        <v>47</v>
      </c>
      <c r="G31" s="225">
        <v>14580</v>
      </c>
      <c r="H31" s="225">
        <v>0</v>
      </c>
      <c r="I31" s="225">
        <v>0</v>
      </c>
      <c r="J31" s="18"/>
    </row>
    <row r="32" spans="1:10" s="25" customFormat="1" ht="47.25" customHeight="1">
      <c r="A32" s="360" t="s">
        <v>367</v>
      </c>
      <c r="B32" s="361" t="s">
        <v>34</v>
      </c>
      <c r="C32" s="361" t="s">
        <v>81</v>
      </c>
      <c r="D32" s="319" t="s">
        <v>366</v>
      </c>
      <c r="E32" s="330"/>
      <c r="F32" s="362"/>
      <c r="G32" s="138">
        <f aca="true" t="shared" si="3" ref="G32:I34">G33</f>
        <v>10000</v>
      </c>
      <c r="H32" s="138">
        <f t="shared" si="3"/>
        <v>10000</v>
      </c>
      <c r="I32" s="138">
        <f t="shared" si="3"/>
        <v>10000</v>
      </c>
      <c r="J32" s="3"/>
    </row>
    <row r="33" spans="1:10" s="17" customFormat="1" ht="37.5" customHeight="1">
      <c r="A33" s="108" t="s">
        <v>369</v>
      </c>
      <c r="B33" s="95" t="s">
        <v>34</v>
      </c>
      <c r="C33" s="95" t="s">
        <v>81</v>
      </c>
      <c r="D33" s="269" t="s">
        <v>368</v>
      </c>
      <c r="E33" s="241"/>
      <c r="F33" s="251"/>
      <c r="G33" s="226">
        <f t="shared" si="3"/>
        <v>10000</v>
      </c>
      <c r="H33" s="226">
        <f t="shared" si="3"/>
        <v>10000</v>
      </c>
      <c r="I33" s="226">
        <f t="shared" si="3"/>
        <v>10000</v>
      </c>
      <c r="J33" s="15"/>
    </row>
    <row r="34" spans="1:256" s="26" customFormat="1" ht="42.75" customHeight="1">
      <c r="A34" s="113" t="s">
        <v>371</v>
      </c>
      <c r="B34" s="95" t="s">
        <v>34</v>
      </c>
      <c r="C34" s="95" t="s">
        <v>81</v>
      </c>
      <c r="D34" s="301" t="s">
        <v>368</v>
      </c>
      <c r="E34" s="234" t="s">
        <v>370</v>
      </c>
      <c r="F34" s="95"/>
      <c r="G34" s="226">
        <f t="shared" si="3"/>
        <v>10000</v>
      </c>
      <c r="H34" s="226">
        <f t="shared" si="3"/>
        <v>10000</v>
      </c>
      <c r="I34" s="226">
        <f t="shared" si="3"/>
        <v>10000</v>
      </c>
      <c r="J34" s="3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26" customFormat="1" ht="68.25" customHeight="1">
      <c r="A35" s="108" t="s">
        <v>511</v>
      </c>
      <c r="B35" s="95" t="s">
        <v>34</v>
      </c>
      <c r="C35" s="95" t="s">
        <v>81</v>
      </c>
      <c r="D35" s="301" t="s">
        <v>368</v>
      </c>
      <c r="E35" s="234" t="s">
        <v>370</v>
      </c>
      <c r="F35" s="95" t="s">
        <v>114</v>
      </c>
      <c r="G35" s="226">
        <v>10000</v>
      </c>
      <c r="H35" s="226">
        <v>10000</v>
      </c>
      <c r="I35" s="226">
        <v>10000</v>
      </c>
      <c r="J35" s="37"/>
      <c r="K35" s="28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10" s="346" customFormat="1" ht="46.5" customHeight="1">
      <c r="A36" s="116" t="s">
        <v>52</v>
      </c>
      <c r="B36" s="135" t="s">
        <v>34</v>
      </c>
      <c r="C36" s="133" t="s">
        <v>53</v>
      </c>
      <c r="D36" s="383"/>
      <c r="E36" s="384"/>
      <c r="F36" s="139"/>
      <c r="G36" s="344">
        <f>G37+G42+G47+G32</f>
        <v>3607721</v>
      </c>
      <c r="H36" s="344">
        <f>H37+H42+H47+H32</f>
        <v>3866978</v>
      </c>
      <c r="I36" s="344">
        <f>I37+I42+I47+I32</f>
        <v>3694087</v>
      </c>
      <c r="J36" s="345"/>
    </row>
    <row r="37" spans="1:10" s="17" customFormat="1" ht="59.25" customHeight="1" thickBot="1">
      <c r="A37" s="230" t="s">
        <v>224</v>
      </c>
      <c r="B37" s="135" t="s">
        <v>34</v>
      </c>
      <c r="C37" s="133" t="s">
        <v>53</v>
      </c>
      <c r="D37" s="334" t="s">
        <v>70</v>
      </c>
      <c r="E37" s="238"/>
      <c r="F37" s="139"/>
      <c r="G37" s="138">
        <f aca="true" t="shared" si="4" ref="G37:I40">G38</f>
        <v>40000</v>
      </c>
      <c r="H37" s="138">
        <f t="shared" si="4"/>
        <v>40000</v>
      </c>
      <c r="I37" s="138">
        <f t="shared" si="4"/>
        <v>40000</v>
      </c>
      <c r="J37" s="15"/>
    </row>
    <row r="38" spans="1:10" s="17" customFormat="1" ht="84.75" customHeight="1">
      <c r="A38" s="116" t="s">
        <v>225</v>
      </c>
      <c r="B38" s="135" t="s">
        <v>34</v>
      </c>
      <c r="C38" s="130">
        <v>13</v>
      </c>
      <c r="D38" s="333" t="s">
        <v>226</v>
      </c>
      <c r="E38" s="328"/>
      <c r="F38" s="139"/>
      <c r="G38" s="138">
        <f t="shared" si="4"/>
        <v>40000</v>
      </c>
      <c r="H38" s="138">
        <f t="shared" si="4"/>
        <v>40000</v>
      </c>
      <c r="I38" s="138">
        <f t="shared" si="4"/>
        <v>40000</v>
      </c>
      <c r="J38" s="15"/>
    </row>
    <row r="39" spans="1:10" s="17" customFormat="1" ht="64.5" customHeight="1">
      <c r="A39" s="116" t="s">
        <v>227</v>
      </c>
      <c r="B39" s="135" t="s">
        <v>34</v>
      </c>
      <c r="C39" s="130">
        <v>13</v>
      </c>
      <c r="D39" s="370" t="s">
        <v>228</v>
      </c>
      <c r="E39" s="231"/>
      <c r="F39" s="139"/>
      <c r="G39" s="138">
        <f t="shared" si="4"/>
        <v>40000</v>
      </c>
      <c r="H39" s="138">
        <f t="shared" si="4"/>
        <v>40000</v>
      </c>
      <c r="I39" s="138">
        <f t="shared" si="4"/>
        <v>40000</v>
      </c>
      <c r="J39" s="15"/>
    </row>
    <row r="40" spans="1:10" s="17" customFormat="1" ht="31.5" customHeight="1">
      <c r="A40" s="113" t="s">
        <v>229</v>
      </c>
      <c r="B40" s="95" t="s">
        <v>34</v>
      </c>
      <c r="C40" s="233">
        <v>13</v>
      </c>
      <c r="D40" s="301" t="s">
        <v>228</v>
      </c>
      <c r="E40" s="236" t="s">
        <v>230</v>
      </c>
      <c r="F40" s="235"/>
      <c r="G40" s="226">
        <f t="shared" si="4"/>
        <v>40000</v>
      </c>
      <c r="H40" s="226">
        <f t="shared" si="4"/>
        <v>40000</v>
      </c>
      <c r="I40" s="226">
        <f t="shared" si="4"/>
        <v>40000</v>
      </c>
      <c r="J40" s="15"/>
    </row>
    <row r="41" spans="1:10" s="17" customFormat="1" ht="40.5" customHeight="1">
      <c r="A41" s="113" t="s">
        <v>57</v>
      </c>
      <c r="B41" s="95" t="s">
        <v>34</v>
      </c>
      <c r="C41" s="237">
        <v>13</v>
      </c>
      <c r="D41" s="304" t="s">
        <v>228</v>
      </c>
      <c r="E41" s="236" t="s">
        <v>230</v>
      </c>
      <c r="F41" s="95" t="s">
        <v>42</v>
      </c>
      <c r="G41" s="226">
        <v>40000</v>
      </c>
      <c r="H41" s="226">
        <v>40000</v>
      </c>
      <c r="I41" s="226">
        <v>40000</v>
      </c>
      <c r="J41" s="15"/>
    </row>
    <row r="42" spans="1:10" s="25" customFormat="1" ht="54" customHeight="1">
      <c r="A42" s="363" t="s">
        <v>145</v>
      </c>
      <c r="B42" s="364" t="s">
        <v>34</v>
      </c>
      <c r="C42" s="365">
        <v>13</v>
      </c>
      <c r="D42" s="366">
        <v>76</v>
      </c>
      <c r="E42" s="331"/>
      <c r="F42" s="367"/>
      <c r="G42" s="368">
        <f aca="true" t="shared" si="5" ref="G42:I43">G43</f>
        <v>414130</v>
      </c>
      <c r="H42" s="368">
        <f t="shared" si="5"/>
        <v>573387</v>
      </c>
      <c r="I42" s="368">
        <f t="shared" si="5"/>
        <v>400496</v>
      </c>
      <c r="J42" s="3" t="s">
        <v>54</v>
      </c>
    </row>
    <row r="43" spans="1:10" s="17" customFormat="1" ht="31.5" customHeight="1">
      <c r="A43" s="108" t="s">
        <v>173</v>
      </c>
      <c r="B43" s="239" t="s">
        <v>34</v>
      </c>
      <c r="C43" s="240">
        <v>13</v>
      </c>
      <c r="D43" s="304" t="s">
        <v>99</v>
      </c>
      <c r="E43" s="241"/>
      <c r="F43" s="242"/>
      <c r="G43" s="226">
        <f t="shared" si="5"/>
        <v>414130</v>
      </c>
      <c r="H43" s="226">
        <f t="shared" si="5"/>
        <v>573387</v>
      </c>
      <c r="I43" s="226">
        <f t="shared" si="5"/>
        <v>400496</v>
      </c>
      <c r="J43" s="15"/>
    </row>
    <row r="44" spans="1:10" s="17" customFormat="1" ht="31.5" customHeight="1">
      <c r="A44" s="113" t="s">
        <v>146</v>
      </c>
      <c r="B44" s="243" t="s">
        <v>34</v>
      </c>
      <c r="C44" s="240">
        <v>13</v>
      </c>
      <c r="D44" s="304" t="s">
        <v>99</v>
      </c>
      <c r="E44" s="241" t="s">
        <v>93</v>
      </c>
      <c r="F44" s="242"/>
      <c r="G44" s="226">
        <f>G45+G46</f>
        <v>414130</v>
      </c>
      <c r="H44" s="226">
        <f>H45+H46</f>
        <v>573387</v>
      </c>
      <c r="I44" s="226">
        <f>I45+I46</f>
        <v>400496</v>
      </c>
      <c r="J44" s="15"/>
    </row>
    <row r="45" spans="1:10" s="17" customFormat="1" ht="46.5" customHeight="1">
      <c r="A45" s="113" t="s">
        <v>57</v>
      </c>
      <c r="B45" s="244" t="s">
        <v>34</v>
      </c>
      <c r="C45" s="245">
        <v>13</v>
      </c>
      <c r="D45" s="301" t="s">
        <v>99</v>
      </c>
      <c r="E45" s="234" t="s">
        <v>93</v>
      </c>
      <c r="F45" s="246" t="s">
        <v>42</v>
      </c>
      <c r="G45" s="227">
        <v>364130</v>
      </c>
      <c r="H45" s="227">
        <v>523387</v>
      </c>
      <c r="I45" s="227">
        <v>350496</v>
      </c>
      <c r="J45" s="15"/>
    </row>
    <row r="46" spans="1:10" s="17" customFormat="1" ht="33" customHeight="1">
      <c r="A46" s="113" t="s">
        <v>43</v>
      </c>
      <c r="B46" s="247" t="s">
        <v>34</v>
      </c>
      <c r="C46" s="248">
        <v>13</v>
      </c>
      <c r="D46" s="301" t="s">
        <v>99</v>
      </c>
      <c r="E46" s="234" t="s">
        <v>93</v>
      </c>
      <c r="F46" s="249" t="s">
        <v>44</v>
      </c>
      <c r="G46" s="227">
        <v>50000</v>
      </c>
      <c r="H46" s="227">
        <v>50000</v>
      </c>
      <c r="I46" s="227">
        <v>50000</v>
      </c>
      <c r="J46" s="15"/>
    </row>
    <row r="47" spans="1:10" s="25" customFormat="1" ht="47.25" customHeight="1">
      <c r="A47" s="360" t="s">
        <v>147</v>
      </c>
      <c r="B47" s="361" t="s">
        <v>34</v>
      </c>
      <c r="C47" s="361" t="s">
        <v>53</v>
      </c>
      <c r="D47" s="319" t="s">
        <v>13</v>
      </c>
      <c r="E47" s="330"/>
      <c r="F47" s="362"/>
      <c r="G47" s="138">
        <f>G48</f>
        <v>3143591</v>
      </c>
      <c r="H47" s="138">
        <f>H48</f>
        <v>3243591</v>
      </c>
      <c r="I47" s="138">
        <f>I48</f>
        <v>3243591</v>
      </c>
      <c r="J47" s="3"/>
    </row>
    <row r="48" spans="1:10" s="17" customFormat="1" ht="37.5" customHeight="1">
      <c r="A48" s="108" t="s">
        <v>148</v>
      </c>
      <c r="B48" s="95" t="s">
        <v>34</v>
      </c>
      <c r="C48" s="95" t="s">
        <v>53</v>
      </c>
      <c r="D48" s="269" t="s">
        <v>100</v>
      </c>
      <c r="E48" s="241"/>
      <c r="F48" s="251"/>
      <c r="G48" s="226">
        <f>G50+G51+G52+G54+G56+G58</f>
        <v>3143591</v>
      </c>
      <c r="H48" s="226">
        <f>H49+H53+H55+H57</f>
        <v>3243591</v>
      </c>
      <c r="I48" s="226">
        <f>I49+I53+I55+I57</f>
        <v>3243591</v>
      </c>
      <c r="J48" s="15"/>
    </row>
    <row r="49" spans="1:256" s="26" customFormat="1" ht="42.75" customHeight="1">
      <c r="A49" s="113" t="s">
        <v>87</v>
      </c>
      <c r="B49" s="95" t="s">
        <v>34</v>
      </c>
      <c r="C49" s="95" t="s">
        <v>53</v>
      </c>
      <c r="D49" s="301" t="s">
        <v>100</v>
      </c>
      <c r="E49" s="234" t="s">
        <v>94</v>
      </c>
      <c r="F49" s="95"/>
      <c r="G49" s="226">
        <f>G50+G51+G52</f>
        <v>3053591</v>
      </c>
      <c r="H49" s="226">
        <f>H50+H51+H52</f>
        <v>3153591</v>
      </c>
      <c r="I49" s="226">
        <f>I50+I51+I52</f>
        <v>3153591</v>
      </c>
      <c r="J49" s="3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6" customFormat="1" ht="79.5" customHeight="1">
      <c r="A50" s="108" t="s">
        <v>41</v>
      </c>
      <c r="B50" s="95" t="s">
        <v>34</v>
      </c>
      <c r="C50" s="95" t="s">
        <v>53</v>
      </c>
      <c r="D50" s="304" t="s">
        <v>100</v>
      </c>
      <c r="E50" s="241" t="s">
        <v>94</v>
      </c>
      <c r="F50" s="95" t="s">
        <v>36</v>
      </c>
      <c r="G50" s="226">
        <v>2414716</v>
      </c>
      <c r="H50" s="226">
        <v>2414716</v>
      </c>
      <c r="I50" s="226">
        <v>2414716</v>
      </c>
      <c r="J50" s="37"/>
      <c r="K50" s="28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6" customFormat="1" ht="50.25" customHeight="1">
      <c r="A51" s="113" t="s">
        <v>57</v>
      </c>
      <c r="B51" s="95" t="s">
        <v>34</v>
      </c>
      <c r="C51" s="95" t="s">
        <v>53</v>
      </c>
      <c r="D51" s="301" t="s">
        <v>100</v>
      </c>
      <c r="E51" s="234" t="s">
        <v>94</v>
      </c>
      <c r="F51" s="95" t="s">
        <v>42</v>
      </c>
      <c r="G51" s="226">
        <v>585423</v>
      </c>
      <c r="H51" s="226">
        <v>685423</v>
      </c>
      <c r="I51" s="226">
        <v>685423</v>
      </c>
      <c r="J51" s="37"/>
      <c r="K51" s="28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6" customFormat="1" ht="35.25" customHeight="1">
      <c r="A52" s="113" t="s">
        <v>43</v>
      </c>
      <c r="B52" s="95" t="s">
        <v>34</v>
      </c>
      <c r="C52" s="95" t="s">
        <v>53</v>
      </c>
      <c r="D52" s="301" t="s">
        <v>100</v>
      </c>
      <c r="E52" s="234" t="s">
        <v>94</v>
      </c>
      <c r="F52" s="95" t="s">
        <v>44</v>
      </c>
      <c r="G52" s="226">
        <v>53452</v>
      </c>
      <c r="H52" s="226">
        <v>53452</v>
      </c>
      <c r="I52" s="226">
        <v>53452</v>
      </c>
      <c r="J52" s="37"/>
      <c r="K52" s="2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6" customFormat="1" ht="33" customHeight="1">
      <c r="A53" s="113" t="s">
        <v>90</v>
      </c>
      <c r="B53" s="95" t="s">
        <v>34</v>
      </c>
      <c r="C53" s="95" t="s">
        <v>53</v>
      </c>
      <c r="D53" s="301" t="s">
        <v>100</v>
      </c>
      <c r="E53" s="234" t="s">
        <v>95</v>
      </c>
      <c r="F53" s="95"/>
      <c r="G53" s="226">
        <f>G54</f>
        <v>40000</v>
      </c>
      <c r="H53" s="226">
        <f>H54</f>
        <v>40000</v>
      </c>
      <c r="I53" s="226">
        <f>I54</f>
        <v>40000</v>
      </c>
      <c r="J53" s="37"/>
      <c r="K53" s="28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6" customFormat="1" ht="58.5" customHeight="1">
      <c r="A54" s="113" t="s">
        <v>57</v>
      </c>
      <c r="B54" s="95" t="s">
        <v>34</v>
      </c>
      <c r="C54" s="95" t="s">
        <v>53</v>
      </c>
      <c r="D54" s="301" t="s">
        <v>100</v>
      </c>
      <c r="E54" s="234" t="s">
        <v>95</v>
      </c>
      <c r="F54" s="95" t="s">
        <v>42</v>
      </c>
      <c r="G54" s="226">
        <v>40000</v>
      </c>
      <c r="H54" s="226">
        <v>40000</v>
      </c>
      <c r="I54" s="226">
        <v>40000</v>
      </c>
      <c r="J54" s="37"/>
      <c r="K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26" customFormat="1" ht="58.5" customHeight="1">
      <c r="A55" s="113" t="s">
        <v>244</v>
      </c>
      <c r="B55" s="95" t="s">
        <v>34</v>
      </c>
      <c r="C55" s="95" t="s">
        <v>53</v>
      </c>
      <c r="D55" s="301" t="s">
        <v>100</v>
      </c>
      <c r="E55" s="234" t="s">
        <v>245</v>
      </c>
      <c r="F55" s="95"/>
      <c r="G55" s="226">
        <f>G56</f>
        <v>0</v>
      </c>
      <c r="H55" s="226">
        <f>H56</f>
        <v>20000</v>
      </c>
      <c r="I55" s="226">
        <f>I56</f>
        <v>20000</v>
      </c>
      <c r="J55" s="37"/>
      <c r="K55" s="28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26" customFormat="1" ht="58.5" customHeight="1">
      <c r="A56" s="113" t="s">
        <v>57</v>
      </c>
      <c r="B56" s="95" t="s">
        <v>34</v>
      </c>
      <c r="C56" s="95" t="s">
        <v>53</v>
      </c>
      <c r="D56" s="301" t="s">
        <v>100</v>
      </c>
      <c r="E56" s="234" t="s">
        <v>245</v>
      </c>
      <c r="F56" s="95" t="s">
        <v>42</v>
      </c>
      <c r="G56" s="226">
        <v>0</v>
      </c>
      <c r="H56" s="226">
        <v>20000</v>
      </c>
      <c r="I56" s="226">
        <v>20000</v>
      </c>
      <c r="J56" s="37"/>
      <c r="K56" s="28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6" customFormat="1" ht="58.5" customHeight="1">
      <c r="A57" s="113" t="s">
        <v>246</v>
      </c>
      <c r="B57" s="95" t="s">
        <v>34</v>
      </c>
      <c r="C57" s="95" t="s">
        <v>53</v>
      </c>
      <c r="D57" s="301" t="s">
        <v>100</v>
      </c>
      <c r="E57" s="234" t="s">
        <v>247</v>
      </c>
      <c r="F57" s="95"/>
      <c r="G57" s="226">
        <f>G58</f>
        <v>50000</v>
      </c>
      <c r="H57" s="226">
        <f>H58</f>
        <v>30000</v>
      </c>
      <c r="I57" s="226">
        <f>I58</f>
        <v>30000</v>
      </c>
      <c r="J57" s="37"/>
      <c r="K57" s="28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26" customFormat="1" ht="58.5" customHeight="1">
      <c r="A58" s="113" t="s">
        <v>57</v>
      </c>
      <c r="B58" s="95" t="s">
        <v>34</v>
      </c>
      <c r="C58" s="95" t="s">
        <v>53</v>
      </c>
      <c r="D58" s="301" t="s">
        <v>100</v>
      </c>
      <c r="E58" s="234" t="s">
        <v>247</v>
      </c>
      <c r="F58" s="95" t="s">
        <v>42</v>
      </c>
      <c r="G58" s="226">
        <v>50000</v>
      </c>
      <c r="H58" s="226">
        <v>30000</v>
      </c>
      <c r="I58" s="226">
        <v>30000</v>
      </c>
      <c r="J58" s="37"/>
      <c r="K58" s="28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10" s="29" customFormat="1" ht="49.5" customHeight="1">
      <c r="A59" s="116" t="s">
        <v>56</v>
      </c>
      <c r="B59" s="252" t="s">
        <v>55</v>
      </c>
      <c r="C59" s="252"/>
      <c r="D59" s="130"/>
      <c r="E59" s="131"/>
      <c r="F59" s="252"/>
      <c r="G59" s="132">
        <f>G60+G70</f>
        <v>40000</v>
      </c>
      <c r="H59" s="132">
        <f>H60+H70</f>
        <v>60000</v>
      </c>
      <c r="I59" s="132">
        <f>I60+I70</f>
        <v>260000</v>
      </c>
      <c r="J59" s="14"/>
    </row>
    <row r="60" spans="1:10" s="17" customFormat="1" ht="53.25" customHeight="1">
      <c r="A60" s="116" t="s">
        <v>8</v>
      </c>
      <c r="B60" s="252" t="s">
        <v>55</v>
      </c>
      <c r="C60" s="252" t="s">
        <v>139</v>
      </c>
      <c r="D60" s="254"/>
      <c r="E60" s="231"/>
      <c r="F60" s="135"/>
      <c r="G60" s="138">
        <f>G61</f>
        <v>30000</v>
      </c>
      <c r="H60" s="138">
        <f>H61</f>
        <v>50000</v>
      </c>
      <c r="I60" s="138">
        <f>I61</f>
        <v>250000</v>
      </c>
      <c r="J60" s="15"/>
    </row>
    <row r="61" spans="1:10" s="17" customFormat="1" ht="101.25" customHeight="1">
      <c r="A61" s="111" t="s">
        <v>301</v>
      </c>
      <c r="B61" s="252" t="s">
        <v>55</v>
      </c>
      <c r="C61" s="252" t="s">
        <v>139</v>
      </c>
      <c r="D61" s="319" t="s">
        <v>53</v>
      </c>
      <c r="E61" s="231"/>
      <c r="F61" s="135"/>
      <c r="G61" s="138">
        <f>G62+G66</f>
        <v>30000</v>
      </c>
      <c r="H61" s="138">
        <f>H62+H66</f>
        <v>50000</v>
      </c>
      <c r="I61" s="138">
        <f>I62+I66</f>
        <v>250000</v>
      </c>
      <c r="J61" s="15"/>
    </row>
    <row r="62" spans="1:10" s="17" customFormat="1" ht="108.75" customHeight="1">
      <c r="A62" s="111" t="s">
        <v>302</v>
      </c>
      <c r="B62" s="252" t="s">
        <v>55</v>
      </c>
      <c r="C62" s="252" t="s">
        <v>139</v>
      </c>
      <c r="D62" s="319" t="s">
        <v>15</v>
      </c>
      <c r="E62" s="231"/>
      <c r="F62" s="135"/>
      <c r="G62" s="138">
        <f aca="true" t="shared" si="6" ref="G62:I64">G63</f>
        <v>25000</v>
      </c>
      <c r="H62" s="138">
        <f t="shared" si="6"/>
        <v>40000</v>
      </c>
      <c r="I62" s="138">
        <f t="shared" si="6"/>
        <v>140000</v>
      </c>
      <c r="J62" s="15"/>
    </row>
    <row r="63" spans="1:10" s="17" customFormat="1" ht="89.25" customHeight="1">
      <c r="A63" s="111" t="s">
        <v>315</v>
      </c>
      <c r="B63" s="252" t="s">
        <v>55</v>
      </c>
      <c r="C63" s="252" t="s">
        <v>139</v>
      </c>
      <c r="D63" s="268" t="s">
        <v>60</v>
      </c>
      <c r="E63" s="231"/>
      <c r="F63" s="135"/>
      <c r="G63" s="138">
        <f t="shared" si="6"/>
        <v>25000</v>
      </c>
      <c r="H63" s="138">
        <f t="shared" si="6"/>
        <v>40000</v>
      </c>
      <c r="I63" s="138">
        <f t="shared" si="6"/>
        <v>140000</v>
      </c>
      <c r="J63" s="15"/>
    </row>
    <row r="64" spans="1:10" s="17" customFormat="1" ht="54.75" customHeight="1">
      <c r="A64" s="113" t="s">
        <v>119</v>
      </c>
      <c r="B64" s="253" t="s">
        <v>55</v>
      </c>
      <c r="C64" s="253" t="s">
        <v>139</v>
      </c>
      <c r="D64" s="269" t="s">
        <v>60</v>
      </c>
      <c r="E64" s="241" t="s">
        <v>61</v>
      </c>
      <c r="F64" s="95"/>
      <c r="G64" s="226">
        <f t="shared" si="6"/>
        <v>25000</v>
      </c>
      <c r="H64" s="226">
        <f t="shared" si="6"/>
        <v>40000</v>
      </c>
      <c r="I64" s="226">
        <f t="shared" si="6"/>
        <v>140000</v>
      </c>
      <c r="J64" s="15"/>
    </row>
    <row r="65" spans="1:10" s="17" customFormat="1" ht="47.25" customHeight="1">
      <c r="A65" s="113" t="s">
        <v>57</v>
      </c>
      <c r="B65" s="255" t="s">
        <v>55</v>
      </c>
      <c r="C65" s="255" t="s">
        <v>139</v>
      </c>
      <c r="D65" s="269" t="s">
        <v>60</v>
      </c>
      <c r="E65" s="241" t="s">
        <v>61</v>
      </c>
      <c r="F65" s="256" t="s">
        <v>42</v>
      </c>
      <c r="G65" s="228">
        <v>25000</v>
      </c>
      <c r="H65" s="228">
        <v>40000</v>
      </c>
      <c r="I65" s="228">
        <v>140000</v>
      </c>
      <c r="J65" s="15"/>
    </row>
    <row r="66" spans="1:10" s="17" customFormat="1" ht="80.25" customHeight="1">
      <c r="A66" s="111" t="s">
        <v>303</v>
      </c>
      <c r="B66" s="252" t="s">
        <v>55</v>
      </c>
      <c r="C66" s="252" t="s">
        <v>139</v>
      </c>
      <c r="D66" s="319" t="s">
        <v>14</v>
      </c>
      <c r="E66" s="231"/>
      <c r="F66" s="135"/>
      <c r="G66" s="138">
        <f aca="true" t="shared" si="7" ref="G66:I68">G67</f>
        <v>5000</v>
      </c>
      <c r="H66" s="138">
        <f t="shared" si="7"/>
        <v>10000</v>
      </c>
      <c r="I66" s="138">
        <f t="shared" si="7"/>
        <v>110000</v>
      </c>
      <c r="J66" s="15"/>
    </row>
    <row r="67" spans="1:10" s="17" customFormat="1" ht="81">
      <c r="A67" s="111" t="s">
        <v>232</v>
      </c>
      <c r="B67" s="252" t="s">
        <v>55</v>
      </c>
      <c r="C67" s="252" t="s">
        <v>139</v>
      </c>
      <c r="D67" s="268" t="s">
        <v>62</v>
      </c>
      <c r="E67" s="231"/>
      <c r="F67" s="135"/>
      <c r="G67" s="138">
        <f t="shared" si="7"/>
        <v>5000</v>
      </c>
      <c r="H67" s="138">
        <f t="shared" si="7"/>
        <v>10000</v>
      </c>
      <c r="I67" s="138">
        <f t="shared" si="7"/>
        <v>110000</v>
      </c>
      <c r="J67" s="15"/>
    </row>
    <row r="68" spans="1:10" s="17" customFormat="1" ht="54.75" customHeight="1">
      <c r="A68" s="113" t="s">
        <v>233</v>
      </c>
      <c r="B68" s="253" t="s">
        <v>55</v>
      </c>
      <c r="C68" s="253" t="s">
        <v>139</v>
      </c>
      <c r="D68" s="269" t="s">
        <v>62</v>
      </c>
      <c r="E68" s="241" t="s">
        <v>63</v>
      </c>
      <c r="F68" s="95"/>
      <c r="G68" s="226">
        <f t="shared" si="7"/>
        <v>5000</v>
      </c>
      <c r="H68" s="226">
        <f t="shared" si="7"/>
        <v>10000</v>
      </c>
      <c r="I68" s="226">
        <f t="shared" si="7"/>
        <v>110000</v>
      </c>
      <c r="J68" s="15"/>
    </row>
    <row r="69" spans="1:10" s="17" customFormat="1" ht="47.25" customHeight="1">
      <c r="A69" s="113" t="s">
        <v>57</v>
      </c>
      <c r="B69" s="255" t="s">
        <v>55</v>
      </c>
      <c r="C69" s="255" t="s">
        <v>139</v>
      </c>
      <c r="D69" s="269" t="s">
        <v>62</v>
      </c>
      <c r="E69" s="241" t="s">
        <v>63</v>
      </c>
      <c r="F69" s="256" t="s">
        <v>42</v>
      </c>
      <c r="G69" s="228">
        <v>5000</v>
      </c>
      <c r="H69" s="228">
        <v>10000</v>
      </c>
      <c r="I69" s="228">
        <v>110000</v>
      </c>
      <c r="J69" s="15"/>
    </row>
    <row r="70" spans="1:10" s="17" customFormat="1" ht="53.25" customHeight="1">
      <c r="A70" s="116" t="s">
        <v>399</v>
      </c>
      <c r="B70" s="252" t="s">
        <v>55</v>
      </c>
      <c r="C70" s="252" t="s">
        <v>250</v>
      </c>
      <c r="D70" s="254"/>
      <c r="E70" s="231"/>
      <c r="F70" s="135"/>
      <c r="G70" s="138">
        <f aca="true" t="shared" si="8" ref="G70:I74">G71</f>
        <v>10000</v>
      </c>
      <c r="H70" s="138">
        <f t="shared" si="8"/>
        <v>10000</v>
      </c>
      <c r="I70" s="138">
        <f t="shared" si="8"/>
        <v>10000</v>
      </c>
      <c r="J70" s="15"/>
    </row>
    <row r="71" spans="1:10" s="17" customFormat="1" ht="80.25" customHeight="1">
      <c r="A71" s="111" t="s">
        <v>401</v>
      </c>
      <c r="B71" s="252" t="s">
        <v>55</v>
      </c>
      <c r="C71" s="252" t="s">
        <v>250</v>
      </c>
      <c r="D71" s="319" t="s">
        <v>400</v>
      </c>
      <c r="E71" s="231"/>
      <c r="F71" s="135"/>
      <c r="G71" s="138">
        <f t="shared" si="8"/>
        <v>10000</v>
      </c>
      <c r="H71" s="138">
        <f t="shared" si="8"/>
        <v>10000</v>
      </c>
      <c r="I71" s="138">
        <f t="shared" si="8"/>
        <v>10000</v>
      </c>
      <c r="J71" s="15"/>
    </row>
    <row r="72" spans="1:10" s="17" customFormat="1" ht="69" customHeight="1">
      <c r="A72" s="111" t="s">
        <v>403</v>
      </c>
      <c r="B72" s="252" t="s">
        <v>55</v>
      </c>
      <c r="C72" s="252" t="s">
        <v>250</v>
      </c>
      <c r="D72" s="319" t="s">
        <v>402</v>
      </c>
      <c r="E72" s="231"/>
      <c r="F72" s="135"/>
      <c r="G72" s="138">
        <f t="shared" si="8"/>
        <v>10000</v>
      </c>
      <c r="H72" s="138">
        <f t="shared" si="8"/>
        <v>10000</v>
      </c>
      <c r="I72" s="138">
        <f t="shared" si="8"/>
        <v>10000</v>
      </c>
      <c r="J72" s="15"/>
    </row>
    <row r="73" spans="1:10" s="17" customFormat="1" ht="66" customHeight="1">
      <c r="A73" s="111" t="s">
        <v>405</v>
      </c>
      <c r="B73" s="252" t="s">
        <v>55</v>
      </c>
      <c r="C73" s="252" t="s">
        <v>250</v>
      </c>
      <c r="D73" s="268" t="s">
        <v>404</v>
      </c>
      <c r="E73" s="231"/>
      <c r="F73" s="135"/>
      <c r="G73" s="138">
        <f t="shared" si="8"/>
        <v>10000</v>
      </c>
      <c r="H73" s="138">
        <f t="shared" si="8"/>
        <v>10000</v>
      </c>
      <c r="I73" s="138">
        <f t="shared" si="8"/>
        <v>10000</v>
      </c>
      <c r="J73" s="15"/>
    </row>
    <row r="74" spans="1:10" s="17" customFormat="1" ht="54.75" customHeight="1">
      <c r="A74" s="113" t="s">
        <v>407</v>
      </c>
      <c r="B74" s="253" t="s">
        <v>55</v>
      </c>
      <c r="C74" s="253" t="s">
        <v>250</v>
      </c>
      <c r="D74" s="269" t="s">
        <v>404</v>
      </c>
      <c r="E74" s="241" t="s">
        <v>406</v>
      </c>
      <c r="F74" s="95"/>
      <c r="G74" s="226">
        <f t="shared" si="8"/>
        <v>10000</v>
      </c>
      <c r="H74" s="226">
        <f t="shared" si="8"/>
        <v>10000</v>
      </c>
      <c r="I74" s="226">
        <f t="shared" si="8"/>
        <v>10000</v>
      </c>
      <c r="J74" s="15"/>
    </row>
    <row r="75" spans="1:10" s="17" customFormat="1" ht="47.25" customHeight="1">
      <c r="A75" s="113" t="s">
        <v>57</v>
      </c>
      <c r="B75" s="255" t="s">
        <v>55</v>
      </c>
      <c r="C75" s="255" t="s">
        <v>250</v>
      </c>
      <c r="D75" s="269" t="s">
        <v>404</v>
      </c>
      <c r="E75" s="241" t="s">
        <v>406</v>
      </c>
      <c r="F75" s="256" t="s">
        <v>42</v>
      </c>
      <c r="G75" s="228">
        <v>10000</v>
      </c>
      <c r="H75" s="228">
        <v>10000</v>
      </c>
      <c r="I75" s="228">
        <v>10000</v>
      </c>
      <c r="J75" s="15"/>
    </row>
    <row r="76" spans="1:10" s="17" customFormat="1" ht="26.25" customHeight="1">
      <c r="A76" s="230" t="s">
        <v>71</v>
      </c>
      <c r="B76" s="135" t="s">
        <v>40</v>
      </c>
      <c r="C76" s="130"/>
      <c r="D76" s="130"/>
      <c r="E76" s="131"/>
      <c r="F76" s="139"/>
      <c r="G76" s="138">
        <f>G77+G87</f>
        <v>802625</v>
      </c>
      <c r="H76" s="138">
        <f>H77+H87</f>
        <v>846366</v>
      </c>
      <c r="I76" s="138">
        <f>I77+I87</f>
        <v>846366</v>
      </c>
      <c r="J76" s="15"/>
    </row>
    <row r="77" spans="1:10" s="17" customFormat="1" ht="54" customHeight="1">
      <c r="A77" s="230" t="s">
        <v>135</v>
      </c>
      <c r="B77" s="135" t="s">
        <v>40</v>
      </c>
      <c r="C77" s="135" t="s">
        <v>70</v>
      </c>
      <c r="D77" s="130"/>
      <c r="E77" s="131"/>
      <c r="F77" s="139"/>
      <c r="G77" s="138">
        <f>G78</f>
        <v>757625</v>
      </c>
      <c r="H77" s="138">
        <f>H78</f>
        <v>801366</v>
      </c>
      <c r="I77" s="138">
        <f>I78</f>
        <v>801366</v>
      </c>
      <c r="J77" s="15"/>
    </row>
    <row r="78" spans="1:10" s="17" customFormat="1" ht="102" customHeight="1">
      <c r="A78" s="230" t="s">
        <v>304</v>
      </c>
      <c r="B78" s="135" t="s">
        <v>40</v>
      </c>
      <c r="C78" s="133" t="s">
        <v>70</v>
      </c>
      <c r="D78" s="257">
        <v>11</v>
      </c>
      <c r="E78" s="231"/>
      <c r="F78" s="139"/>
      <c r="G78" s="138">
        <f>G79+G83</f>
        <v>757625</v>
      </c>
      <c r="H78" s="138">
        <f>H79+H83</f>
        <v>801366</v>
      </c>
      <c r="I78" s="138">
        <f>I79+I83</f>
        <v>801366</v>
      </c>
      <c r="J78" s="15"/>
    </row>
    <row r="79" spans="1:10" s="17" customFormat="1" ht="63.75" customHeight="1">
      <c r="A79" s="332" t="s">
        <v>305</v>
      </c>
      <c r="B79" s="135" t="s">
        <v>40</v>
      </c>
      <c r="C79" s="133" t="s">
        <v>70</v>
      </c>
      <c r="D79" s="257" t="s">
        <v>234</v>
      </c>
      <c r="E79" s="231"/>
      <c r="F79" s="139"/>
      <c r="G79" s="138">
        <f aca="true" t="shared" si="9" ref="G79:I81">G80</f>
        <v>707625</v>
      </c>
      <c r="H79" s="138">
        <f t="shared" si="9"/>
        <v>751366</v>
      </c>
      <c r="I79" s="138">
        <f t="shared" si="9"/>
        <v>751366</v>
      </c>
      <c r="J79" s="15"/>
    </row>
    <row r="80" spans="1:10" s="17" customFormat="1" ht="57" customHeight="1">
      <c r="A80" s="332" t="s">
        <v>58</v>
      </c>
      <c r="B80" s="135" t="s">
        <v>40</v>
      </c>
      <c r="C80" s="133" t="s">
        <v>70</v>
      </c>
      <c r="D80" s="335" t="s">
        <v>68</v>
      </c>
      <c r="E80" s="231"/>
      <c r="F80" s="139"/>
      <c r="G80" s="138">
        <f t="shared" si="9"/>
        <v>707625</v>
      </c>
      <c r="H80" s="138">
        <f t="shared" si="9"/>
        <v>751366</v>
      </c>
      <c r="I80" s="138">
        <f t="shared" si="9"/>
        <v>751366</v>
      </c>
      <c r="J80" s="15"/>
    </row>
    <row r="81" spans="1:10" s="17" customFormat="1" ht="55.5" customHeight="1">
      <c r="A81" s="113" t="s">
        <v>136</v>
      </c>
      <c r="B81" s="256" t="s">
        <v>40</v>
      </c>
      <c r="C81" s="136" t="s">
        <v>70</v>
      </c>
      <c r="D81" s="305" t="s">
        <v>68</v>
      </c>
      <c r="E81" s="241" t="s">
        <v>69</v>
      </c>
      <c r="F81" s="139"/>
      <c r="G81" s="226">
        <f t="shared" si="9"/>
        <v>707625</v>
      </c>
      <c r="H81" s="226">
        <f t="shared" si="9"/>
        <v>751366</v>
      </c>
      <c r="I81" s="226">
        <f t="shared" si="9"/>
        <v>751366</v>
      </c>
      <c r="J81" s="15"/>
    </row>
    <row r="82" spans="1:9" s="17" customFormat="1" ht="52.5" customHeight="1">
      <c r="A82" s="113" t="s">
        <v>57</v>
      </c>
      <c r="B82" s="95" t="s">
        <v>40</v>
      </c>
      <c r="C82" s="134" t="s">
        <v>70</v>
      </c>
      <c r="D82" s="305" t="s">
        <v>68</v>
      </c>
      <c r="E82" s="241" t="s">
        <v>69</v>
      </c>
      <c r="F82" s="235" t="s">
        <v>42</v>
      </c>
      <c r="G82" s="226">
        <v>707625</v>
      </c>
      <c r="H82" s="226">
        <v>751366</v>
      </c>
      <c r="I82" s="226">
        <v>751366</v>
      </c>
    </row>
    <row r="83" spans="1:10" s="17" customFormat="1" ht="75.75" customHeight="1">
      <c r="A83" s="332" t="s">
        <v>306</v>
      </c>
      <c r="B83" s="135" t="s">
        <v>40</v>
      </c>
      <c r="C83" s="133" t="s">
        <v>70</v>
      </c>
      <c r="D83" s="257" t="s">
        <v>235</v>
      </c>
      <c r="E83" s="231"/>
      <c r="F83" s="259"/>
      <c r="G83" s="138">
        <f aca="true" t="shared" si="10" ref="G83:I85">G84</f>
        <v>50000</v>
      </c>
      <c r="H83" s="138">
        <f t="shared" si="10"/>
        <v>50000</v>
      </c>
      <c r="I83" s="138">
        <f t="shared" si="10"/>
        <v>50000</v>
      </c>
      <c r="J83" s="15"/>
    </row>
    <row r="84" spans="1:10" s="17" customFormat="1" ht="54.75" customHeight="1">
      <c r="A84" s="332" t="s">
        <v>59</v>
      </c>
      <c r="B84" s="135" t="s">
        <v>40</v>
      </c>
      <c r="C84" s="133" t="s">
        <v>70</v>
      </c>
      <c r="D84" s="257" t="s">
        <v>236</v>
      </c>
      <c r="E84" s="231"/>
      <c r="F84" s="259"/>
      <c r="G84" s="138">
        <f t="shared" si="10"/>
        <v>50000</v>
      </c>
      <c r="H84" s="138">
        <f t="shared" si="10"/>
        <v>50000</v>
      </c>
      <c r="I84" s="138">
        <f t="shared" si="10"/>
        <v>50000</v>
      </c>
      <c r="J84" s="15"/>
    </row>
    <row r="85" spans="1:10" s="17" customFormat="1" ht="48" customHeight="1">
      <c r="A85" s="113" t="s">
        <v>9</v>
      </c>
      <c r="B85" s="95" t="s">
        <v>40</v>
      </c>
      <c r="C85" s="134" t="s">
        <v>70</v>
      </c>
      <c r="D85" s="302" t="s">
        <v>236</v>
      </c>
      <c r="E85" s="241" t="s">
        <v>10</v>
      </c>
      <c r="F85" s="260"/>
      <c r="G85" s="226">
        <f t="shared" si="10"/>
        <v>50000</v>
      </c>
      <c r="H85" s="226">
        <f t="shared" si="10"/>
        <v>50000</v>
      </c>
      <c r="I85" s="226">
        <f t="shared" si="10"/>
        <v>50000</v>
      </c>
      <c r="J85" s="15"/>
    </row>
    <row r="86" spans="1:9" s="17" customFormat="1" ht="51.75" customHeight="1">
      <c r="A86" s="113" t="s">
        <v>57</v>
      </c>
      <c r="B86" s="95" t="s">
        <v>40</v>
      </c>
      <c r="C86" s="134" t="s">
        <v>70</v>
      </c>
      <c r="D86" s="302" t="s">
        <v>236</v>
      </c>
      <c r="E86" s="241" t="s">
        <v>10</v>
      </c>
      <c r="F86" s="260" t="s">
        <v>42</v>
      </c>
      <c r="G86" s="226">
        <v>50000</v>
      </c>
      <c r="H86" s="226">
        <v>50000</v>
      </c>
      <c r="I86" s="226">
        <v>50000</v>
      </c>
    </row>
    <row r="87" spans="1:10" s="17" customFormat="1" ht="31.5" customHeight="1">
      <c r="A87" s="116" t="s">
        <v>72</v>
      </c>
      <c r="B87" s="135" t="s">
        <v>40</v>
      </c>
      <c r="C87" s="133" t="s">
        <v>73</v>
      </c>
      <c r="D87" s="261"/>
      <c r="E87" s="262"/>
      <c r="F87" s="259"/>
      <c r="G87" s="138">
        <f>G88+G93+G98</f>
        <v>45000</v>
      </c>
      <c r="H87" s="138">
        <f>H88+H93+H98</f>
        <v>45000</v>
      </c>
      <c r="I87" s="138">
        <f>I88+I93+I98</f>
        <v>45000</v>
      </c>
      <c r="J87" s="15"/>
    </row>
    <row r="88" spans="1:10" s="17" customFormat="1" ht="70.5" customHeight="1">
      <c r="A88" s="109" t="s">
        <v>416</v>
      </c>
      <c r="B88" s="135" t="s">
        <v>40</v>
      </c>
      <c r="C88" s="135" t="s">
        <v>73</v>
      </c>
      <c r="D88" s="319" t="s">
        <v>74</v>
      </c>
      <c r="E88" s="330"/>
      <c r="F88" s="135"/>
      <c r="G88" s="138">
        <f aca="true" t="shared" si="11" ref="G88:I91">G89</f>
        <v>20000</v>
      </c>
      <c r="H88" s="138">
        <f t="shared" si="11"/>
        <v>20000</v>
      </c>
      <c r="I88" s="138">
        <f t="shared" si="11"/>
        <v>20000</v>
      </c>
      <c r="J88" s="15"/>
    </row>
    <row r="89" spans="1:10" s="17" customFormat="1" ht="75" customHeight="1">
      <c r="A89" s="111" t="s">
        <v>417</v>
      </c>
      <c r="B89" s="135" t="s">
        <v>40</v>
      </c>
      <c r="C89" s="135" t="s">
        <v>73</v>
      </c>
      <c r="D89" s="319" t="s">
        <v>413</v>
      </c>
      <c r="E89" s="231"/>
      <c r="F89" s="135" t="s">
        <v>211</v>
      </c>
      <c r="G89" s="138">
        <f t="shared" si="11"/>
        <v>20000</v>
      </c>
      <c r="H89" s="138">
        <f t="shared" si="11"/>
        <v>20000</v>
      </c>
      <c r="I89" s="138">
        <f t="shared" si="11"/>
        <v>20000</v>
      </c>
      <c r="J89" s="15"/>
    </row>
    <row r="90" spans="1:10" s="17" customFormat="1" ht="61.5" customHeight="1">
      <c r="A90" s="111" t="s">
        <v>223</v>
      </c>
      <c r="B90" s="135" t="s">
        <v>40</v>
      </c>
      <c r="C90" s="135" t="s">
        <v>73</v>
      </c>
      <c r="D90" s="321" t="s">
        <v>414</v>
      </c>
      <c r="E90" s="328"/>
      <c r="F90" s="135"/>
      <c r="G90" s="138">
        <f t="shared" si="11"/>
        <v>20000</v>
      </c>
      <c r="H90" s="138">
        <f t="shared" si="11"/>
        <v>20000</v>
      </c>
      <c r="I90" s="138">
        <f t="shared" si="11"/>
        <v>20000</v>
      </c>
      <c r="J90" s="15"/>
    </row>
    <row r="91" spans="1:10" s="17" customFormat="1" ht="48" customHeight="1">
      <c r="A91" s="108" t="s">
        <v>418</v>
      </c>
      <c r="B91" s="95" t="s">
        <v>40</v>
      </c>
      <c r="C91" s="95" t="s">
        <v>73</v>
      </c>
      <c r="D91" s="303" t="s">
        <v>414</v>
      </c>
      <c r="E91" s="265" t="s">
        <v>415</v>
      </c>
      <c r="F91" s="95"/>
      <c r="G91" s="226">
        <f t="shared" si="11"/>
        <v>20000</v>
      </c>
      <c r="H91" s="226">
        <f t="shared" si="11"/>
        <v>20000</v>
      </c>
      <c r="I91" s="226">
        <f t="shared" si="11"/>
        <v>20000</v>
      </c>
      <c r="J91" s="15"/>
    </row>
    <row r="92" spans="1:10" s="25" customFormat="1" ht="54" customHeight="1">
      <c r="A92" s="113" t="s">
        <v>57</v>
      </c>
      <c r="B92" s="95" t="s">
        <v>40</v>
      </c>
      <c r="C92" s="95" t="s">
        <v>73</v>
      </c>
      <c r="D92" s="303" t="s">
        <v>414</v>
      </c>
      <c r="E92" s="265" t="s">
        <v>415</v>
      </c>
      <c r="F92" s="95" t="s">
        <v>42</v>
      </c>
      <c r="G92" s="226">
        <v>20000</v>
      </c>
      <c r="H92" s="226">
        <v>20000</v>
      </c>
      <c r="I92" s="226">
        <v>20000</v>
      </c>
      <c r="J92" s="3"/>
    </row>
    <row r="93" spans="1:10" s="17" customFormat="1" ht="70.5" customHeight="1">
      <c r="A93" s="109" t="s">
        <v>408</v>
      </c>
      <c r="B93" s="135" t="s">
        <v>40</v>
      </c>
      <c r="C93" s="135" t="s">
        <v>73</v>
      </c>
      <c r="D93" s="319" t="s">
        <v>81</v>
      </c>
      <c r="E93" s="330"/>
      <c r="F93" s="135"/>
      <c r="G93" s="138">
        <f aca="true" t="shared" si="12" ref="G93:I96">G94</f>
        <v>20000</v>
      </c>
      <c r="H93" s="138">
        <f t="shared" si="12"/>
        <v>20000</v>
      </c>
      <c r="I93" s="138">
        <f t="shared" si="12"/>
        <v>20000</v>
      </c>
      <c r="J93" s="15"/>
    </row>
    <row r="94" spans="1:10" s="17" customFormat="1" ht="58.5" customHeight="1">
      <c r="A94" s="111" t="s">
        <v>305</v>
      </c>
      <c r="B94" s="135" t="s">
        <v>40</v>
      </c>
      <c r="C94" s="135" t="s">
        <v>73</v>
      </c>
      <c r="D94" s="319" t="s">
        <v>234</v>
      </c>
      <c r="E94" s="231"/>
      <c r="F94" s="135" t="s">
        <v>211</v>
      </c>
      <c r="G94" s="138">
        <f t="shared" si="12"/>
        <v>20000</v>
      </c>
      <c r="H94" s="138">
        <f t="shared" si="12"/>
        <v>20000</v>
      </c>
      <c r="I94" s="138">
        <f t="shared" si="12"/>
        <v>20000</v>
      </c>
      <c r="J94" s="15"/>
    </row>
    <row r="95" spans="1:10" s="17" customFormat="1" ht="61.5" customHeight="1">
      <c r="A95" s="111" t="s">
        <v>410</v>
      </c>
      <c r="B95" s="135" t="s">
        <v>40</v>
      </c>
      <c r="C95" s="135" t="s">
        <v>73</v>
      </c>
      <c r="D95" s="321" t="s">
        <v>409</v>
      </c>
      <c r="E95" s="328"/>
      <c r="F95" s="135"/>
      <c r="G95" s="138">
        <f t="shared" si="12"/>
        <v>20000</v>
      </c>
      <c r="H95" s="138">
        <f t="shared" si="12"/>
        <v>20000</v>
      </c>
      <c r="I95" s="138">
        <f t="shared" si="12"/>
        <v>20000</v>
      </c>
      <c r="J95" s="15"/>
    </row>
    <row r="96" spans="1:10" s="17" customFormat="1" ht="48" customHeight="1">
      <c r="A96" s="108" t="s">
        <v>412</v>
      </c>
      <c r="B96" s="95" t="s">
        <v>40</v>
      </c>
      <c r="C96" s="95" t="s">
        <v>73</v>
      </c>
      <c r="D96" s="303" t="s">
        <v>409</v>
      </c>
      <c r="E96" s="265" t="s">
        <v>411</v>
      </c>
      <c r="F96" s="95"/>
      <c r="G96" s="226">
        <f t="shared" si="12"/>
        <v>20000</v>
      </c>
      <c r="H96" s="226">
        <f t="shared" si="12"/>
        <v>20000</v>
      </c>
      <c r="I96" s="226">
        <f t="shared" si="12"/>
        <v>20000</v>
      </c>
      <c r="J96" s="15"/>
    </row>
    <row r="97" spans="1:10" s="25" customFormat="1" ht="54" customHeight="1">
      <c r="A97" s="113" t="s">
        <v>57</v>
      </c>
      <c r="B97" s="95" t="s">
        <v>40</v>
      </c>
      <c r="C97" s="95" t="s">
        <v>73</v>
      </c>
      <c r="D97" s="303" t="s">
        <v>409</v>
      </c>
      <c r="E97" s="265" t="s">
        <v>411</v>
      </c>
      <c r="F97" s="95" t="s">
        <v>42</v>
      </c>
      <c r="G97" s="226">
        <v>20000</v>
      </c>
      <c r="H97" s="226">
        <v>20000</v>
      </c>
      <c r="I97" s="226">
        <v>20000</v>
      </c>
      <c r="J97" s="3"/>
    </row>
    <row r="98" spans="1:10" s="17" customFormat="1" ht="70.5" customHeight="1">
      <c r="A98" s="109" t="s">
        <v>372</v>
      </c>
      <c r="B98" s="135" t="s">
        <v>40</v>
      </c>
      <c r="C98" s="135" t="s">
        <v>73</v>
      </c>
      <c r="D98" s="319" t="s">
        <v>373</v>
      </c>
      <c r="E98" s="330"/>
      <c r="F98" s="135"/>
      <c r="G98" s="138">
        <f aca="true" t="shared" si="13" ref="G98:I101">G99</f>
        <v>5000</v>
      </c>
      <c r="H98" s="138">
        <f t="shared" si="13"/>
        <v>5000</v>
      </c>
      <c r="I98" s="138">
        <f t="shared" si="13"/>
        <v>5000</v>
      </c>
      <c r="J98" s="15"/>
    </row>
    <row r="99" spans="1:10" s="17" customFormat="1" ht="74.25" customHeight="1">
      <c r="A99" s="111" t="s">
        <v>375</v>
      </c>
      <c r="B99" s="135" t="s">
        <v>40</v>
      </c>
      <c r="C99" s="135" t="s">
        <v>73</v>
      </c>
      <c r="D99" s="319" t="s">
        <v>374</v>
      </c>
      <c r="E99" s="231"/>
      <c r="F99" s="135" t="s">
        <v>211</v>
      </c>
      <c r="G99" s="138">
        <f t="shared" si="13"/>
        <v>5000</v>
      </c>
      <c r="H99" s="138">
        <f t="shared" si="13"/>
        <v>5000</v>
      </c>
      <c r="I99" s="138">
        <f t="shared" si="13"/>
        <v>5000</v>
      </c>
      <c r="J99" s="15"/>
    </row>
    <row r="100" spans="1:10" s="17" customFormat="1" ht="61.5" customHeight="1">
      <c r="A100" s="111" t="s">
        <v>377</v>
      </c>
      <c r="B100" s="135" t="s">
        <v>40</v>
      </c>
      <c r="C100" s="135" t="s">
        <v>73</v>
      </c>
      <c r="D100" s="321" t="s">
        <v>376</v>
      </c>
      <c r="E100" s="328"/>
      <c r="F100" s="135"/>
      <c r="G100" s="138">
        <f t="shared" si="13"/>
        <v>5000</v>
      </c>
      <c r="H100" s="138">
        <f t="shared" si="13"/>
        <v>5000</v>
      </c>
      <c r="I100" s="138">
        <f t="shared" si="13"/>
        <v>5000</v>
      </c>
      <c r="J100" s="15"/>
    </row>
    <row r="101" spans="1:10" s="17" customFormat="1" ht="48" customHeight="1">
      <c r="A101" s="108" t="s">
        <v>379</v>
      </c>
      <c r="B101" s="95" t="s">
        <v>40</v>
      </c>
      <c r="C101" s="95" t="s">
        <v>73</v>
      </c>
      <c r="D101" s="303" t="s">
        <v>376</v>
      </c>
      <c r="E101" s="265" t="s">
        <v>378</v>
      </c>
      <c r="F101" s="95"/>
      <c r="G101" s="226">
        <f t="shared" si="13"/>
        <v>5000</v>
      </c>
      <c r="H101" s="226">
        <f t="shared" si="13"/>
        <v>5000</v>
      </c>
      <c r="I101" s="226">
        <f t="shared" si="13"/>
        <v>5000</v>
      </c>
      <c r="J101" s="15"/>
    </row>
    <row r="102" spans="1:10" s="25" customFormat="1" ht="54" customHeight="1">
      <c r="A102" s="113" t="s">
        <v>57</v>
      </c>
      <c r="B102" s="95" t="s">
        <v>40</v>
      </c>
      <c r="C102" s="95" t="s">
        <v>73</v>
      </c>
      <c r="D102" s="303" t="s">
        <v>376</v>
      </c>
      <c r="E102" s="265" t="s">
        <v>378</v>
      </c>
      <c r="F102" s="95" t="s">
        <v>42</v>
      </c>
      <c r="G102" s="226">
        <v>5000</v>
      </c>
      <c r="H102" s="226">
        <v>5000</v>
      </c>
      <c r="I102" s="226">
        <v>5000</v>
      </c>
      <c r="J102" s="3"/>
    </row>
    <row r="103" spans="1:10" s="25" customFormat="1" ht="42" customHeight="1">
      <c r="A103" s="116" t="s">
        <v>17</v>
      </c>
      <c r="B103" s="135" t="s">
        <v>74</v>
      </c>
      <c r="C103" s="135"/>
      <c r="D103" s="263"/>
      <c r="E103" s="264"/>
      <c r="F103" s="135"/>
      <c r="G103" s="138">
        <f>G104+G114+G128</f>
        <v>9401584</v>
      </c>
      <c r="H103" s="138">
        <f>H104+H114+H128</f>
        <v>3905549</v>
      </c>
      <c r="I103" s="138">
        <f>I104+I114+I128</f>
        <v>4132035</v>
      </c>
      <c r="J103" s="3"/>
    </row>
    <row r="104" spans="1:10" s="25" customFormat="1" ht="43.5" customHeight="1">
      <c r="A104" s="116" t="s">
        <v>18</v>
      </c>
      <c r="B104" s="135" t="s">
        <v>74</v>
      </c>
      <c r="C104" s="135" t="s">
        <v>34</v>
      </c>
      <c r="D104" s="263"/>
      <c r="E104" s="264"/>
      <c r="F104" s="135"/>
      <c r="G104" s="138">
        <f>G105+G110</f>
        <v>100000</v>
      </c>
      <c r="H104" s="138">
        <f>H105+H110</f>
        <v>100000</v>
      </c>
      <c r="I104" s="138">
        <f>I105+I110</f>
        <v>100000</v>
      </c>
      <c r="J104" s="3"/>
    </row>
    <row r="105" spans="1:10" s="17" customFormat="1" ht="70.5" customHeight="1">
      <c r="A105" s="109" t="s">
        <v>307</v>
      </c>
      <c r="B105" s="135" t="s">
        <v>74</v>
      </c>
      <c r="C105" s="135" t="s">
        <v>34</v>
      </c>
      <c r="D105" s="319" t="s">
        <v>16</v>
      </c>
      <c r="E105" s="330"/>
      <c r="F105" s="135"/>
      <c r="G105" s="138">
        <f aca="true" t="shared" si="14" ref="G105:I108">G106</f>
        <v>30000</v>
      </c>
      <c r="H105" s="138">
        <f t="shared" si="14"/>
        <v>30000</v>
      </c>
      <c r="I105" s="138">
        <f t="shared" si="14"/>
        <v>30000</v>
      </c>
      <c r="J105" s="15"/>
    </row>
    <row r="106" spans="1:10" s="17" customFormat="1" ht="74.25" customHeight="1">
      <c r="A106" s="111" t="s">
        <v>309</v>
      </c>
      <c r="B106" s="135" t="s">
        <v>74</v>
      </c>
      <c r="C106" s="135" t="s">
        <v>34</v>
      </c>
      <c r="D106" s="319" t="s">
        <v>237</v>
      </c>
      <c r="E106" s="231"/>
      <c r="F106" s="135" t="s">
        <v>211</v>
      </c>
      <c r="G106" s="138">
        <f t="shared" si="14"/>
        <v>30000</v>
      </c>
      <c r="H106" s="138">
        <f t="shared" si="14"/>
        <v>30000</v>
      </c>
      <c r="I106" s="138">
        <f t="shared" si="14"/>
        <v>30000</v>
      </c>
      <c r="J106" s="15"/>
    </row>
    <row r="107" spans="1:10" s="17" customFormat="1" ht="77.25" customHeight="1">
      <c r="A107" s="111" t="s">
        <v>238</v>
      </c>
      <c r="B107" s="135" t="s">
        <v>74</v>
      </c>
      <c r="C107" s="135" t="s">
        <v>34</v>
      </c>
      <c r="D107" s="321" t="s">
        <v>239</v>
      </c>
      <c r="E107" s="328"/>
      <c r="F107" s="135"/>
      <c r="G107" s="138">
        <f t="shared" si="14"/>
        <v>30000</v>
      </c>
      <c r="H107" s="138">
        <f t="shared" si="14"/>
        <v>30000</v>
      </c>
      <c r="I107" s="138">
        <f t="shared" si="14"/>
        <v>30000</v>
      </c>
      <c r="J107" s="15"/>
    </row>
    <row r="108" spans="1:10" s="17" customFormat="1" ht="48" customHeight="1">
      <c r="A108" s="108" t="s">
        <v>116</v>
      </c>
      <c r="B108" s="95" t="s">
        <v>74</v>
      </c>
      <c r="C108" s="95" t="s">
        <v>34</v>
      </c>
      <c r="D108" s="303" t="s">
        <v>240</v>
      </c>
      <c r="E108" s="265" t="s">
        <v>101</v>
      </c>
      <c r="F108" s="95"/>
      <c r="G108" s="226">
        <f t="shared" si="14"/>
        <v>30000</v>
      </c>
      <c r="H108" s="226">
        <f t="shared" si="14"/>
        <v>30000</v>
      </c>
      <c r="I108" s="226">
        <f t="shared" si="14"/>
        <v>30000</v>
      </c>
      <c r="J108" s="15"/>
    </row>
    <row r="109" spans="1:10" s="25" customFormat="1" ht="54" customHeight="1">
      <c r="A109" s="113" t="s">
        <v>57</v>
      </c>
      <c r="B109" s="95" t="s">
        <v>74</v>
      </c>
      <c r="C109" s="95" t="s">
        <v>34</v>
      </c>
      <c r="D109" s="303" t="s">
        <v>240</v>
      </c>
      <c r="E109" s="265" t="s">
        <v>101</v>
      </c>
      <c r="F109" s="95" t="s">
        <v>42</v>
      </c>
      <c r="G109" s="226">
        <v>30000</v>
      </c>
      <c r="H109" s="226">
        <v>30000</v>
      </c>
      <c r="I109" s="226">
        <v>30000</v>
      </c>
      <c r="J109" s="3"/>
    </row>
    <row r="110" spans="1:10" s="25" customFormat="1" ht="54" customHeight="1">
      <c r="A110" s="230" t="s">
        <v>147</v>
      </c>
      <c r="B110" s="135" t="s">
        <v>74</v>
      </c>
      <c r="C110" s="135" t="s">
        <v>34</v>
      </c>
      <c r="D110" s="268" t="s">
        <v>13</v>
      </c>
      <c r="E110" s="231"/>
      <c r="F110" s="135"/>
      <c r="G110" s="138">
        <f aca="true" t="shared" si="15" ref="G110:I112">G111</f>
        <v>70000</v>
      </c>
      <c r="H110" s="138">
        <f t="shared" si="15"/>
        <v>70000</v>
      </c>
      <c r="I110" s="138">
        <f t="shared" si="15"/>
        <v>70000</v>
      </c>
      <c r="J110" s="3"/>
    </row>
    <row r="111" spans="1:10" s="25" customFormat="1" ht="54" customHeight="1">
      <c r="A111" s="108" t="s">
        <v>148</v>
      </c>
      <c r="B111" s="95" t="s">
        <v>74</v>
      </c>
      <c r="C111" s="95" t="s">
        <v>34</v>
      </c>
      <c r="D111" s="269" t="s">
        <v>104</v>
      </c>
      <c r="E111" s="241"/>
      <c r="F111" s="95"/>
      <c r="G111" s="226">
        <f t="shared" si="15"/>
        <v>70000</v>
      </c>
      <c r="H111" s="226">
        <f t="shared" si="15"/>
        <v>70000</v>
      </c>
      <c r="I111" s="226">
        <f t="shared" si="15"/>
        <v>70000</v>
      </c>
      <c r="J111" s="3"/>
    </row>
    <row r="112" spans="1:10" s="25" customFormat="1" ht="54" customHeight="1">
      <c r="A112" s="114" t="s">
        <v>146</v>
      </c>
      <c r="B112" s="95" t="s">
        <v>74</v>
      </c>
      <c r="C112" s="95" t="s">
        <v>34</v>
      </c>
      <c r="D112" s="269" t="s">
        <v>100</v>
      </c>
      <c r="E112" s="266" t="s">
        <v>93</v>
      </c>
      <c r="F112" s="95"/>
      <c r="G112" s="226">
        <f t="shared" si="15"/>
        <v>70000</v>
      </c>
      <c r="H112" s="226">
        <f t="shared" si="15"/>
        <v>70000</v>
      </c>
      <c r="I112" s="226">
        <f t="shared" si="15"/>
        <v>70000</v>
      </c>
      <c r="J112" s="3"/>
    </row>
    <row r="113" spans="1:10" s="25" customFormat="1" ht="54" customHeight="1">
      <c r="A113" s="113" t="s">
        <v>57</v>
      </c>
      <c r="B113" s="95" t="s">
        <v>74</v>
      </c>
      <c r="C113" s="95" t="s">
        <v>34</v>
      </c>
      <c r="D113" s="269" t="s">
        <v>100</v>
      </c>
      <c r="E113" s="267" t="s">
        <v>93</v>
      </c>
      <c r="F113" s="95" t="s">
        <v>42</v>
      </c>
      <c r="G113" s="226">
        <v>70000</v>
      </c>
      <c r="H113" s="226">
        <v>70000</v>
      </c>
      <c r="I113" s="226">
        <v>70000</v>
      </c>
      <c r="J113" s="3"/>
    </row>
    <row r="114" spans="1:10" s="17" customFormat="1" ht="46.5" customHeight="1">
      <c r="A114" s="116" t="s">
        <v>75</v>
      </c>
      <c r="B114" s="135" t="s">
        <v>74</v>
      </c>
      <c r="C114" s="135" t="s">
        <v>35</v>
      </c>
      <c r="D114" s="130"/>
      <c r="E114" s="131"/>
      <c r="F114" s="135"/>
      <c r="G114" s="138">
        <f>G115+G122</f>
        <v>1515000</v>
      </c>
      <c r="H114" s="138">
        <f>H115+H122</f>
        <v>1755382</v>
      </c>
      <c r="I114" s="138">
        <f>I115+I122</f>
        <v>1791908</v>
      </c>
      <c r="J114" s="15"/>
    </row>
    <row r="115" spans="1:10" s="17" customFormat="1" ht="69.75" customHeight="1">
      <c r="A115" s="341" t="s">
        <v>307</v>
      </c>
      <c r="B115" s="135" t="s">
        <v>74</v>
      </c>
      <c r="C115" s="135" t="s">
        <v>35</v>
      </c>
      <c r="D115" s="319" t="s">
        <v>16</v>
      </c>
      <c r="E115" s="231"/>
      <c r="F115" s="135"/>
      <c r="G115" s="138">
        <f>G116</f>
        <v>1500000</v>
      </c>
      <c r="H115" s="138">
        <f>H116</f>
        <v>1655382</v>
      </c>
      <c r="I115" s="138">
        <f>I116</f>
        <v>1691908</v>
      </c>
      <c r="J115" s="15"/>
    </row>
    <row r="116" spans="1:10" s="17" customFormat="1" ht="89.25" customHeight="1">
      <c r="A116" s="110" t="s">
        <v>308</v>
      </c>
      <c r="B116" s="135" t="s">
        <v>74</v>
      </c>
      <c r="C116" s="135" t="s">
        <v>35</v>
      </c>
      <c r="D116" s="327" t="s">
        <v>19</v>
      </c>
      <c r="E116" s="328"/>
      <c r="F116" s="135"/>
      <c r="G116" s="138">
        <f>G117+G120</f>
        <v>1500000</v>
      </c>
      <c r="H116" s="138">
        <f>H117+H120</f>
        <v>1655382</v>
      </c>
      <c r="I116" s="138">
        <f>I117+I120</f>
        <v>1691908</v>
      </c>
      <c r="J116" s="15"/>
    </row>
    <row r="117" spans="1:10" s="17" customFormat="1" ht="75" customHeight="1">
      <c r="A117" s="329" t="s">
        <v>241</v>
      </c>
      <c r="B117" s="135" t="s">
        <v>74</v>
      </c>
      <c r="C117" s="133" t="s">
        <v>35</v>
      </c>
      <c r="D117" s="321" t="s">
        <v>103</v>
      </c>
      <c r="E117" s="328"/>
      <c r="F117" s="139"/>
      <c r="G117" s="138">
        <f aca="true" t="shared" si="16" ref="G117:I118">G118</f>
        <v>1500000</v>
      </c>
      <c r="H117" s="138">
        <f t="shared" si="16"/>
        <v>1155382</v>
      </c>
      <c r="I117" s="138">
        <f t="shared" si="16"/>
        <v>1156336</v>
      </c>
      <c r="J117" s="15"/>
    </row>
    <row r="118" spans="1:10" s="17" customFormat="1" ht="53.25" customHeight="1">
      <c r="A118" s="114" t="s">
        <v>242</v>
      </c>
      <c r="B118" s="125" t="s">
        <v>74</v>
      </c>
      <c r="C118" s="126" t="s">
        <v>35</v>
      </c>
      <c r="D118" s="269" t="s">
        <v>103</v>
      </c>
      <c r="E118" s="266" t="s">
        <v>243</v>
      </c>
      <c r="F118" s="93"/>
      <c r="G118" s="97">
        <f t="shared" si="16"/>
        <v>1500000</v>
      </c>
      <c r="H118" s="97">
        <f t="shared" si="16"/>
        <v>1155382</v>
      </c>
      <c r="I118" s="97">
        <f t="shared" si="16"/>
        <v>1156336</v>
      </c>
      <c r="J118" s="15"/>
    </row>
    <row r="119" spans="1:11" s="17" customFormat="1" ht="51.75" customHeight="1">
      <c r="A119" s="113" t="s">
        <v>57</v>
      </c>
      <c r="B119" s="95" t="s">
        <v>74</v>
      </c>
      <c r="C119" s="95" t="s">
        <v>35</v>
      </c>
      <c r="D119" s="297" t="s">
        <v>103</v>
      </c>
      <c r="E119" s="267" t="s">
        <v>243</v>
      </c>
      <c r="F119" s="95" t="s">
        <v>42</v>
      </c>
      <c r="G119" s="226">
        <v>1500000</v>
      </c>
      <c r="H119" s="226">
        <v>1155382</v>
      </c>
      <c r="I119" s="226">
        <v>1156336</v>
      </c>
      <c r="J119" s="417"/>
      <c r="K119" s="418"/>
    </row>
    <row r="120" spans="1:10" s="25" customFormat="1" ht="53.25" customHeight="1">
      <c r="A120" s="337" t="s">
        <v>364</v>
      </c>
      <c r="B120" s="323" t="s">
        <v>74</v>
      </c>
      <c r="C120" s="324" t="s">
        <v>35</v>
      </c>
      <c r="D120" s="319" t="s">
        <v>363</v>
      </c>
      <c r="E120" s="262"/>
      <c r="F120" s="325"/>
      <c r="G120" s="326">
        <f>G121</f>
        <v>0</v>
      </c>
      <c r="H120" s="326">
        <f>H121</f>
        <v>500000</v>
      </c>
      <c r="I120" s="326">
        <f>I121</f>
        <v>535572</v>
      </c>
      <c r="J120" s="3"/>
    </row>
    <row r="121" spans="1:11" s="17" customFormat="1" ht="77.25" customHeight="1">
      <c r="A121" s="113" t="s">
        <v>365</v>
      </c>
      <c r="B121" s="95" t="s">
        <v>74</v>
      </c>
      <c r="C121" s="95" t="s">
        <v>35</v>
      </c>
      <c r="D121" s="297" t="s">
        <v>363</v>
      </c>
      <c r="E121" s="267" t="s">
        <v>243</v>
      </c>
      <c r="F121" s="95" t="s">
        <v>44</v>
      </c>
      <c r="G121" s="226">
        <v>0</v>
      </c>
      <c r="H121" s="226">
        <v>500000</v>
      </c>
      <c r="I121" s="226">
        <v>535572</v>
      </c>
      <c r="J121" s="417" t="s">
        <v>362</v>
      </c>
      <c r="K121" s="418"/>
    </row>
    <row r="122" spans="1:10" s="25" customFormat="1" ht="57" customHeight="1">
      <c r="A122" s="230" t="s">
        <v>147</v>
      </c>
      <c r="B122" s="135" t="s">
        <v>74</v>
      </c>
      <c r="C122" s="133" t="s">
        <v>35</v>
      </c>
      <c r="D122" s="268" t="s">
        <v>13</v>
      </c>
      <c r="E122" s="231"/>
      <c r="F122" s="139"/>
      <c r="G122" s="138">
        <f>G123</f>
        <v>15000</v>
      </c>
      <c r="H122" s="138">
        <f>H123</f>
        <v>100000</v>
      </c>
      <c r="I122" s="138">
        <f>I123</f>
        <v>100000</v>
      </c>
      <c r="J122" s="3"/>
    </row>
    <row r="123" spans="1:10" s="17" customFormat="1" ht="42.75" customHeight="1">
      <c r="A123" s="108" t="s">
        <v>148</v>
      </c>
      <c r="B123" s="95" t="s">
        <v>74</v>
      </c>
      <c r="C123" s="95" t="s">
        <v>35</v>
      </c>
      <c r="D123" s="269" t="s">
        <v>104</v>
      </c>
      <c r="E123" s="241"/>
      <c r="F123" s="95"/>
      <c r="G123" s="226">
        <f>G125+G127</f>
        <v>15000</v>
      </c>
      <c r="H123" s="226">
        <f>H125+H127</f>
        <v>100000</v>
      </c>
      <c r="I123" s="226">
        <f>I125+I127</f>
        <v>100000</v>
      </c>
      <c r="J123" s="15"/>
    </row>
    <row r="124" spans="1:10" s="17" customFormat="1" ht="53.25" customHeight="1">
      <c r="A124" s="114" t="s">
        <v>244</v>
      </c>
      <c r="B124" s="125" t="s">
        <v>74</v>
      </c>
      <c r="C124" s="126" t="s">
        <v>35</v>
      </c>
      <c r="D124" s="269" t="s">
        <v>100</v>
      </c>
      <c r="E124" s="266" t="s">
        <v>245</v>
      </c>
      <c r="F124" s="93"/>
      <c r="G124" s="97">
        <f>G125</f>
        <v>15000</v>
      </c>
      <c r="H124" s="97">
        <f>H125</f>
        <v>50000</v>
      </c>
      <c r="I124" s="97">
        <f>I125</f>
        <v>50000</v>
      </c>
      <c r="J124" s="15"/>
    </row>
    <row r="125" spans="1:10" s="17" customFormat="1" ht="51.75" customHeight="1">
      <c r="A125" s="113" t="s">
        <v>57</v>
      </c>
      <c r="B125" s="95" t="s">
        <v>74</v>
      </c>
      <c r="C125" s="95" t="s">
        <v>35</v>
      </c>
      <c r="D125" s="269" t="s">
        <v>100</v>
      </c>
      <c r="E125" s="267" t="s">
        <v>245</v>
      </c>
      <c r="F125" s="95" t="s">
        <v>42</v>
      </c>
      <c r="G125" s="226">
        <v>15000</v>
      </c>
      <c r="H125" s="226">
        <v>50000</v>
      </c>
      <c r="I125" s="226">
        <v>50000</v>
      </c>
      <c r="J125" s="357"/>
    </row>
    <row r="126" spans="1:10" s="17" customFormat="1" ht="53.25" customHeight="1">
      <c r="A126" s="114" t="s">
        <v>246</v>
      </c>
      <c r="B126" s="125" t="s">
        <v>74</v>
      </c>
      <c r="C126" s="126" t="s">
        <v>35</v>
      </c>
      <c r="D126" s="269" t="s">
        <v>100</v>
      </c>
      <c r="E126" s="266" t="s">
        <v>247</v>
      </c>
      <c r="F126" s="93"/>
      <c r="G126" s="97">
        <f>G127</f>
        <v>0</v>
      </c>
      <c r="H126" s="97">
        <f>H127</f>
        <v>50000</v>
      </c>
      <c r="I126" s="97">
        <f>I127</f>
        <v>50000</v>
      </c>
      <c r="J126" s="15"/>
    </row>
    <row r="127" spans="1:10" s="17" customFormat="1" ht="51.75" customHeight="1">
      <c r="A127" s="113" t="s">
        <v>57</v>
      </c>
      <c r="B127" s="95" t="s">
        <v>74</v>
      </c>
      <c r="C127" s="95" t="s">
        <v>35</v>
      </c>
      <c r="D127" s="269" t="s">
        <v>100</v>
      </c>
      <c r="E127" s="267" t="s">
        <v>247</v>
      </c>
      <c r="F127" s="95" t="s">
        <v>42</v>
      </c>
      <c r="G127" s="226">
        <v>0</v>
      </c>
      <c r="H127" s="226">
        <v>50000</v>
      </c>
      <c r="I127" s="226">
        <v>50000</v>
      </c>
      <c r="J127" s="357"/>
    </row>
    <row r="128" spans="1:10" s="17" customFormat="1" ht="33" customHeight="1">
      <c r="A128" s="116" t="s">
        <v>76</v>
      </c>
      <c r="B128" s="135" t="s">
        <v>74</v>
      </c>
      <c r="C128" s="135" t="s">
        <v>55</v>
      </c>
      <c r="D128" s="263"/>
      <c r="E128" s="264"/>
      <c r="F128" s="135"/>
      <c r="G128" s="138">
        <f>G129+G145</f>
        <v>7786584</v>
      </c>
      <c r="H128" s="138">
        <f>H129+H134+H145</f>
        <v>2050167</v>
      </c>
      <c r="I128" s="138">
        <f>I129+I134+I145</f>
        <v>2240127</v>
      </c>
      <c r="J128" s="15"/>
    </row>
    <row r="129" spans="1:39" s="26" customFormat="1" ht="81" customHeight="1">
      <c r="A129" s="109" t="s">
        <v>307</v>
      </c>
      <c r="B129" s="135" t="s">
        <v>74</v>
      </c>
      <c r="C129" s="133" t="s">
        <v>55</v>
      </c>
      <c r="D129" s="321" t="s">
        <v>16</v>
      </c>
      <c r="E129" s="322"/>
      <c r="F129" s="139"/>
      <c r="G129" s="138">
        <f aca="true" t="shared" si="17" ref="G129:I132">G130</f>
        <v>7766187</v>
      </c>
      <c r="H129" s="138">
        <f t="shared" si="17"/>
        <v>2029770</v>
      </c>
      <c r="I129" s="138">
        <f t="shared" si="17"/>
        <v>2219730</v>
      </c>
      <c r="J129" s="222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</row>
    <row r="130" spans="1:39" s="24" customFormat="1" ht="78.75" customHeight="1">
      <c r="A130" s="111" t="s">
        <v>310</v>
      </c>
      <c r="B130" s="323" t="s">
        <v>74</v>
      </c>
      <c r="C130" s="324" t="s">
        <v>55</v>
      </c>
      <c r="D130" s="268" t="s">
        <v>237</v>
      </c>
      <c r="E130" s="231"/>
      <c r="F130" s="325"/>
      <c r="G130" s="326">
        <f>G131+G134</f>
        <v>7766187</v>
      </c>
      <c r="H130" s="326">
        <f t="shared" si="17"/>
        <v>2029770</v>
      </c>
      <c r="I130" s="326">
        <f t="shared" si="17"/>
        <v>2219730</v>
      </c>
      <c r="J130" s="11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</row>
    <row r="131" spans="1:39" s="24" customFormat="1" ht="74.25" customHeight="1">
      <c r="A131" s="318" t="s">
        <v>248</v>
      </c>
      <c r="B131" s="323" t="s">
        <v>74</v>
      </c>
      <c r="C131" s="324" t="s">
        <v>55</v>
      </c>
      <c r="D131" s="268" t="s">
        <v>249</v>
      </c>
      <c r="E131" s="231"/>
      <c r="F131" s="325"/>
      <c r="G131" s="326">
        <f t="shared" si="17"/>
        <v>2725826</v>
      </c>
      <c r="H131" s="326">
        <f t="shared" si="17"/>
        <v>2029770</v>
      </c>
      <c r="I131" s="326">
        <f t="shared" si="17"/>
        <v>2219730</v>
      </c>
      <c r="J131" s="11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</row>
    <row r="132" spans="1:10" s="23" customFormat="1" ht="41.25" customHeight="1">
      <c r="A132" s="114" t="s">
        <v>89</v>
      </c>
      <c r="B132" s="125" t="s">
        <v>74</v>
      </c>
      <c r="C132" s="126" t="s">
        <v>55</v>
      </c>
      <c r="D132" s="269" t="s">
        <v>249</v>
      </c>
      <c r="E132" s="266" t="s">
        <v>102</v>
      </c>
      <c r="F132" s="93"/>
      <c r="G132" s="97">
        <f>G133</f>
        <v>2725826</v>
      </c>
      <c r="H132" s="97">
        <f t="shared" si="17"/>
        <v>2029770</v>
      </c>
      <c r="I132" s="97">
        <f t="shared" si="17"/>
        <v>2219730</v>
      </c>
      <c r="J132" s="11"/>
    </row>
    <row r="133" spans="1:10" s="23" customFormat="1" ht="54" customHeight="1">
      <c r="A133" s="113" t="s">
        <v>57</v>
      </c>
      <c r="B133" s="125" t="s">
        <v>74</v>
      </c>
      <c r="C133" s="126" t="s">
        <v>55</v>
      </c>
      <c r="D133" s="269" t="s">
        <v>249</v>
      </c>
      <c r="E133" s="266" t="s">
        <v>102</v>
      </c>
      <c r="F133" s="93" t="s">
        <v>42</v>
      </c>
      <c r="G133" s="298">
        <v>2725826</v>
      </c>
      <c r="H133" s="298">
        <v>2029770</v>
      </c>
      <c r="I133" s="298">
        <v>2219730</v>
      </c>
      <c r="J133" s="358" t="s">
        <v>444</v>
      </c>
    </row>
    <row r="134" spans="1:39" s="26" customFormat="1" ht="51" customHeight="1">
      <c r="A134" s="318" t="s">
        <v>494</v>
      </c>
      <c r="B134" s="323" t="s">
        <v>74</v>
      </c>
      <c r="C134" s="324" t="s">
        <v>55</v>
      </c>
      <c r="D134" s="319" t="s">
        <v>488</v>
      </c>
      <c r="E134" s="322"/>
      <c r="F134" s="325"/>
      <c r="G134" s="326">
        <f>G135+G140</f>
        <v>5040361</v>
      </c>
      <c r="H134" s="138">
        <f>H136</f>
        <v>0</v>
      </c>
      <c r="I134" s="138">
        <f>I136</f>
        <v>0</v>
      </c>
      <c r="J134" s="394" t="s">
        <v>505</v>
      </c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</row>
    <row r="135" spans="1:39" s="26" customFormat="1" ht="51" customHeight="1">
      <c r="A135" s="318" t="s">
        <v>497</v>
      </c>
      <c r="B135" s="323" t="s">
        <v>74</v>
      </c>
      <c r="C135" s="324" t="s">
        <v>55</v>
      </c>
      <c r="D135" s="319" t="s">
        <v>488</v>
      </c>
      <c r="E135" s="322" t="s">
        <v>489</v>
      </c>
      <c r="F135" s="325"/>
      <c r="G135" s="326">
        <f>G136+G138</f>
        <v>4800000</v>
      </c>
      <c r="H135" s="326">
        <f>H136+H138</f>
        <v>0</v>
      </c>
      <c r="I135" s="326">
        <f>I136+I138</f>
        <v>0</v>
      </c>
      <c r="J135" s="222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09"/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</row>
    <row r="136" spans="1:39" s="24" customFormat="1" ht="78.75" customHeight="1">
      <c r="A136" s="113" t="s">
        <v>493</v>
      </c>
      <c r="B136" s="125" t="s">
        <v>74</v>
      </c>
      <c r="C136" s="126" t="s">
        <v>55</v>
      </c>
      <c r="D136" s="269" t="s">
        <v>488</v>
      </c>
      <c r="E136" s="391" t="s">
        <v>495</v>
      </c>
      <c r="F136" s="93"/>
      <c r="G136" s="97">
        <f>G137</f>
        <v>2400000</v>
      </c>
      <c r="H136" s="97">
        <f>H137</f>
        <v>0</v>
      </c>
      <c r="I136" s="97">
        <f>I137</f>
        <v>0</v>
      </c>
      <c r="J136" s="11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</row>
    <row r="137" spans="1:10" s="23" customFormat="1" ht="54" customHeight="1">
      <c r="A137" s="113" t="s">
        <v>57</v>
      </c>
      <c r="B137" s="125" t="s">
        <v>74</v>
      </c>
      <c r="C137" s="126" t="s">
        <v>55</v>
      </c>
      <c r="D137" s="269" t="s">
        <v>488</v>
      </c>
      <c r="E137" s="391" t="s">
        <v>495</v>
      </c>
      <c r="F137" s="93" t="s">
        <v>42</v>
      </c>
      <c r="G137" s="97">
        <v>2400000</v>
      </c>
      <c r="H137" s="97">
        <v>0</v>
      </c>
      <c r="I137" s="97">
        <v>0</v>
      </c>
      <c r="J137" s="11"/>
    </row>
    <row r="138" spans="1:39" s="24" customFormat="1" ht="78.75" customHeight="1">
      <c r="A138" s="113" t="s">
        <v>496</v>
      </c>
      <c r="B138" s="125" t="s">
        <v>74</v>
      </c>
      <c r="C138" s="126" t="s">
        <v>55</v>
      </c>
      <c r="D138" s="269" t="s">
        <v>488</v>
      </c>
      <c r="E138" s="391" t="s">
        <v>492</v>
      </c>
      <c r="F138" s="93"/>
      <c r="G138" s="97">
        <f>G139</f>
        <v>2400000</v>
      </c>
      <c r="H138" s="97">
        <f>H139</f>
        <v>0</v>
      </c>
      <c r="I138" s="97">
        <f>I139</f>
        <v>0</v>
      </c>
      <c r="J138" s="11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</row>
    <row r="139" spans="1:10" s="23" customFormat="1" ht="54" customHeight="1">
      <c r="A139" s="113" t="s">
        <v>57</v>
      </c>
      <c r="B139" s="125" t="s">
        <v>74</v>
      </c>
      <c r="C139" s="126" t="s">
        <v>55</v>
      </c>
      <c r="D139" s="269" t="s">
        <v>488</v>
      </c>
      <c r="E139" s="391" t="s">
        <v>492</v>
      </c>
      <c r="F139" s="93" t="s">
        <v>42</v>
      </c>
      <c r="G139" s="97">
        <v>2400000</v>
      </c>
      <c r="H139" s="97">
        <v>0</v>
      </c>
      <c r="I139" s="97">
        <v>0</v>
      </c>
      <c r="J139" s="11"/>
    </row>
    <row r="140" spans="1:10" s="343" customFormat="1" ht="41.25" customHeight="1">
      <c r="A140" s="230" t="s">
        <v>490</v>
      </c>
      <c r="B140" s="323" t="s">
        <v>74</v>
      </c>
      <c r="C140" s="324" t="s">
        <v>55</v>
      </c>
      <c r="D140" s="319" t="s">
        <v>488</v>
      </c>
      <c r="E140" s="322" t="s">
        <v>491</v>
      </c>
      <c r="F140" s="325"/>
      <c r="G140" s="326">
        <f>G141+G143</f>
        <v>240361</v>
      </c>
      <c r="H140" s="326">
        <f>H142</f>
        <v>0</v>
      </c>
      <c r="I140" s="326">
        <f>I142</f>
        <v>0</v>
      </c>
      <c r="J140" s="342"/>
    </row>
    <row r="141" spans="1:11" s="23" customFormat="1" ht="80.25" customHeight="1">
      <c r="A141" s="113" t="s">
        <v>498</v>
      </c>
      <c r="B141" s="125" t="s">
        <v>74</v>
      </c>
      <c r="C141" s="126" t="s">
        <v>55</v>
      </c>
      <c r="D141" s="269" t="s">
        <v>488</v>
      </c>
      <c r="E141" s="391" t="s">
        <v>499</v>
      </c>
      <c r="F141" s="93"/>
      <c r="G141" s="97">
        <f>G142</f>
        <v>139937</v>
      </c>
      <c r="H141" s="97">
        <f>H142</f>
        <v>0</v>
      </c>
      <c r="I141" s="97">
        <f>I142</f>
        <v>0</v>
      </c>
      <c r="J141" s="392" t="s">
        <v>504</v>
      </c>
      <c r="K141" s="393"/>
    </row>
    <row r="142" spans="1:10" s="23" customFormat="1" ht="54" customHeight="1">
      <c r="A142" s="113" t="s">
        <v>57</v>
      </c>
      <c r="B142" s="125" t="s">
        <v>74</v>
      </c>
      <c r="C142" s="126" t="s">
        <v>55</v>
      </c>
      <c r="D142" s="269" t="s">
        <v>488</v>
      </c>
      <c r="E142" s="391" t="s">
        <v>499</v>
      </c>
      <c r="F142" s="93" t="s">
        <v>42</v>
      </c>
      <c r="G142" s="97">
        <v>139937</v>
      </c>
      <c r="H142" s="298">
        <v>0</v>
      </c>
      <c r="I142" s="298">
        <v>0</v>
      </c>
      <c r="J142" s="11" t="s">
        <v>502</v>
      </c>
    </row>
    <row r="143" spans="1:10" s="23" customFormat="1" ht="80.25" customHeight="1">
      <c r="A143" s="113" t="s">
        <v>500</v>
      </c>
      <c r="B143" s="125" t="s">
        <v>74</v>
      </c>
      <c r="C143" s="126" t="s">
        <v>55</v>
      </c>
      <c r="D143" s="269" t="s">
        <v>488</v>
      </c>
      <c r="E143" s="391" t="s">
        <v>501</v>
      </c>
      <c r="F143" s="93"/>
      <c r="G143" s="97">
        <f>G144</f>
        <v>100424</v>
      </c>
      <c r="H143" s="97">
        <f>H144</f>
        <v>0</v>
      </c>
      <c r="I143" s="97">
        <f>I144</f>
        <v>0</v>
      </c>
      <c r="J143" s="11"/>
    </row>
    <row r="144" spans="1:10" s="23" customFormat="1" ht="54" customHeight="1">
      <c r="A144" s="113" t="s">
        <v>57</v>
      </c>
      <c r="B144" s="125" t="s">
        <v>74</v>
      </c>
      <c r="C144" s="126" t="s">
        <v>55</v>
      </c>
      <c r="D144" s="269" t="s">
        <v>488</v>
      </c>
      <c r="E144" s="391" t="s">
        <v>501</v>
      </c>
      <c r="F144" s="93" t="s">
        <v>42</v>
      </c>
      <c r="G144" s="97">
        <v>100424</v>
      </c>
      <c r="H144" s="298">
        <v>0</v>
      </c>
      <c r="I144" s="298">
        <v>0</v>
      </c>
      <c r="J144" s="11" t="s">
        <v>503</v>
      </c>
    </row>
    <row r="145" spans="1:10" s="17" customFormat="1" ht="63" customHeight="1">
      <c r="A145" s="111" t="s">
        <v>338</v>
      </c>
      <c r="B145" s="135" t="s">
        <v>74</v>
      </c>
      <c r="C145" s="133" t="s">
        <v>55</v>
      </c>
      <c r="D145" s="321" t="s">
        <v>250</v>
      </c>
      <c r="E145" s="322"/>
      <c r="F145" s="139"/>
      <c r="G145" s="138">
        <f>G146</f>
        <v>20397</v>
      </c>
      <c r="H145" s="138">
        <f>H146</f>
        <v>20397</v>
      </c>
      <c r="I145" s="138">
        <f>I146</f>
        <v>20397</v>
      </c>
      <c r="J145" s="15"/>
    </row>
    <row r="146" spans="1:10" s="17" customFormat="1" ht="72" customHeight="1">
      <c r="A146" s="111" t="s">
        <v>311</v>
      </c>
      <c r="B146" s="323" t="s">
        <v>74</v>
      </c>
      <c r="C146" s="324" t="s">
        <v>55</v>
      </c>
      <c r="D146" s="268" t="s">
        <v>251</v>
      </c>
      <c r="E146" s="231"/>
      <c r="F146" s="325"/>
      <c r="G146" s="326">
        <f>G149</f>
        <v>20397</v>
      </c>
      <c r="H146" s="138">
        <f>H147</f>
        <v>20397</v>
      </c>
      <c r="I146" s="138">
        <f>I147</f>
        <v>20397</v>
      </c>
      <c r="J146" s="15"/>
    </row>
    <row r="147" spans="1:10" s="17" customFormat="1" ht="49.5" customHeight="1">
      <c r="A147" s="114" t="s">
        <v>352</v>
      </c>
      <c r="B147" s="125" t="s">
        <v>74</v>
      </c>
      <c r="C147" s="126" t="s">
        <v>55</v>
      </c>
      <c r="D147" s="269" t="s">
        <v>335</v>
      </c>
      <c r="E147" s="266"/>
      <c r="F147" s="93"/>
      <c r="G147" s="97">
        <f aca="true" t="shared" si="18" ref="G147:I148">G148</f>
        <v>20397</v>
      </c>
      <c r="H147" s="226">
        <f>H148</f>
        <v>20397</v>
      </c>
      <c r="I147" s="226">
        <f>I148</f>
        <v>20397</v>
      </c>
      <c r="J147" s="15"/>
    </row>
    <row r="148" spans="1:10" s="17" customFormat="1" ht="66.75" customHeight="1">
      <c r="A148" s="114" t="s">
        <v>351</v>
      </c>
      <c r="B148" s="125" t="s">
        <v>74</v>
      </c>
      <c r="C148" s="126" t="s">
        <v>55</v>
      </c>
      <c r="D148" s="269" t="s">
        <v>335</v>
      </c>
      <c r="E148" s="266" t="s">
        <v>336</v>
      </c>
      <c r="F148" s="93"/>
      <c r="G148" s="97">
        <f t="shared" si="18"/>
        <v>20397</v>
      </c>
      <c r="H148" s="97">
        <f t="shared" si="18"/>
        <v>20397</v>
      </c>
      <c r="I148" s="97">
        <f t="shared" si="18"/>
        <v>20397</v>
      </c>
      <c r="J148" s="15"/>
    </row>
    <row r="149" spans="1:10" s="17" customFormat="1" ht="69.75" customHeight="1">
      <c r="A149" s="113" t="s">
        <v>57</v>
      </c>
      <c r="B149" s="125" t="s">
        <v>74</v>
      </c>
      <c r="C149" s="126" t="s">
        <v>55</v>
      </c>
      <c r="D149" s="269" t="s">
        <v>337</v>
      </c>
      <c r="E149" s="266" t="s">
        <v>336</v>
      </c>
      <c r="F149" s="93" t="s">
        <v>42</v>
      </c>
      <c r="G149" s="298">
        <v>20397</v>
      </c>
      <c r="H149" s="226">
        <v>20397</v>
      </c>
      <c r="I149" s="226">
        <v>20397</v>
      </c>
      <c r="J149" s="15" t="s">
        <v>506</v>
      </c>
    </row>
    <row r="150" spans="1:10" s="17" customFormat="1" ht="34.5" customHeight="1">
      <c r="A150" s="230" t="s">
        <v>137</v>
      </c>
      <c r="B150" s="135" t="s">
        <v>139</v>
      </c>
      <c r="C150" s="135"/>
      <c r="D150" s="263"/>
      <c r="E150" s="264"/>
      <c r="F150" s="135"/>
      <c r="G150" s="138">
        <f>G151+G157</f>
        <v>2066847</v>
      </c>
      <c r="H150" s="138">
        <f>H151+H157</f>
        <v>1428506</v>
      </c>
      <c r="I150" s="138">
        <f>I151+I157</f>
        <v>1428506</v>
      </c>
      <c r="J150" s="15"/>
    </row>
    <row r="151" spans="1:10" s="17" customFormat="1" ht="48.75" customHeight="1">
      <c r="A151" s="230" t="s">
        <v>138</v>
      </c>
      <c r="B151" s="135" t="s">
        <v>139</v>
      </c>
      <c r="C151" s="135" t="s">
        <v>34</v>
      </c>
      <c r="D151" s="130"/>
      <c r="E151" s="131"/>
      <c r="F151" s="135"/>
      <c r="G151" s="138">
        <f>G152</f>
        <v>1086444</v>
      </c>
      <c r="H151" s="138">
        <v>1086444</v>
      </c>
      <c r="I151" s="138">
        <v>1086444</v>
      </c>
      <c r="J151" s="15"/>
    </row>
    <row r="152" spans="1:10" s="17" customFormat="1" ht="57.75" customHeight="1">
      <c r="A152" s="109" t="s">
        <v>312</v>
      </c>
      <c r="B152" s="135" t="s">
        <v>139</v>
      </c>
      <c r="C152" s="133" t="s">
        <v>34</v>
      </c>
      <c r="D152" s="268" t="s">
        <v>252</v>
      </c>
      <c r="E152" s="231"/>
      <c r="F152" s="139"/>
      <c r="G152" s="138">
        <f>G153</f>
        <v>1086444</v>
      </c>
      <c r="H152" s="138">
        <f aca="true" t="shared" si="19" ref="H152:I155">H153</f>
        <v>1086444</v>
      </c>
      <c r="I152" s="138">
        <f t="shared" si="19"/>
        <v>1086444</v>
      </c>
      <c r="J152" s="15"/>
    </row>
    <row r="153" spans="1:10" s="17" customFormat="1" ht="76.5" customHeight="1" thickBot="1">
      <c r="A153" s="111" t="s">
        <v>316</v>
      </c>
      <c r="B153" s="135" t="s">
        <v>139</v>
      </c>
      <c r="C153" s="135" t="s">
        <v>34</v>
      </c>
      <c r="D153" s="319" t="s">
        <v>253</v>
      </c>
      <c r="E153" s="231"/>
      <c r="F153" s="135"/>
      <c r="G153" s="138">
        <f>G155</f>
        <v>1086444</v>
      </c>
      <c r="H153" s="138">
        <f t="shared" si="19"/>
        <v>1086444</v>
      </c>
      <c r="I153" s="138">
        <f t="shared" si="19"/>
        <v>1086444</v>
      </c>
      <c r="J153" s="15"/>
    </row>
    <row r="154" spans="1:10" s="17" customFormat="1" ht="77.25" customHeight="1" thickBot="1">
      <c r="A154" s="320" t="s">
        <v>344</v>
      </c>
      <c r="B154" s="135" t="s">
        <v>141</v>
      </c>
      <c r="C154" s="135" t="s">
        <v>34</v>
      </c>
      <c r="D154" s="319" t="s">
        <v>254</v>
      </c>
      <c r="E154" s="231"/>
      <c r="F154" s="135"/>
      <c r="G154" s="138">
        <f>G155</f>
        <v>1086444</v>
      </c>
      <c r="H154" s="138">
        <f t="shared" si="19"/>
        <v>1086444</v>
      </c>
      <c r="I154" s="138">
        <f t="shared" si="19"/>
        <v>1086444</v>
      </c>
      <c r="J154" s="15"/>
    </row>
    <row r="155" spans="1:10" s="17" customFormat="1" ht="70.5" customHeight="1">
      <c r="A155" s="115" t="s">
        <v>140</v>
      </c>
      <c r="B155" s="95" t="s">
        <v>141</v>
      </c>
      <c r="C155" s="95" t="s">
        <v>34</v>
      </c>
      <c r="D155" s="269" t="s">
        <v>254</v>
      </c>
      <c r="E155" s="241" t="s">
        <v>165</v>
      </c>
      <c r="F155" s="95"/>
      <c r="G155" s="226">
        <f>G156</f>
        <v>1086444</v>
      </c>
      <c r="H155" s="226">
        <f t="shared" si="19"/>
        <v>1086444</v>
      </c>
      <c r="I155" s="226">
        <f t="shared" si="19"/>
        <v>1086444</v>
      </c>
      <c r="J155" s="15"/>
    </row>
    <row r="156" spans="1:10" s="17" customFormat="1" ht="48.75" customHeight="1">
      <c r="A156" s="113" t="s">
        <v>142</v>
      </c>
      <c r="B156" s="95" t="s">
        <v>139</v>
      </c>
      <c r="C156" s="95" t="s">
        <v>34</v>
      </c>
      <c r="D156" s="269" t="s">
        <v>254</v>
      </c>
      <c r="E156" s="241" t="s">
        <v>165</v>
      </c>
      <c r="F156" s="95" t="s">
        <v>114</v>
      </c>
      <c r="G156" s="226">
        <v>1086444</v>
      </c>
      <c r="H156" s="226">
        <v>1086444</v>
      </c>
      <c r="I156" s="226">
        <v>1086444</v>
      </c>
      <c r="J156" s="15"/>
    </row>
    <row r="157" spans="1:10" s="17" customFormat="1" ht="48.75" customHeight="1">
      <c r="A157" s="230" t="s">
        <v>339</v>
      </c>
      <c r="B157" s="135" t="s">
        <v>139</v>
      </c>
      <c r="C157" s="135" t="s">
        <v>40</v>
      </c>
      <c r="D157" s="130"/>
      <c r="E157" s="131"/>
      <c r="F157" s="135"/>
      <c r="G157" s="138">
        <f>G158</f>
        <v>980403</v>
      </c>
      <c r="H157" s="226">
        <v>342062</v>
      </c>
      <c r="I157" s="226">
        <v>342062</v>
      </c>
      <c r="J157" s="15"/>
    </row>
    <row r="158" spans="1:10" s="17" customFormat="1" ht="75" customHeight="1">
      <c r="A158" s="109" t="s">
        <v>307</v>
      </c>
      <c r="B158" s="135" t="s">
        <v>139</v>
      </c>
      <c r="C158" s="133" t="s">
        <v>40</v>
      </c>
      <c r="D158" s="268" t="s">
        <v>48</v>
      </c>
      <c r="E158" s="231"/>
      <c r="F158" s="139"/>
      <c r="G158" s="138">
        <f>G159</f>
        <v>980403</v>
      </c>
      <c r="H158" s="138">
        <f aca="true" t="shared" si="20" ref="G158:I168">H159</f>
        <v>342062</v>
      </c>
      <c r="I158" s="138">
        <f t="shared" si="20"/>
        <v>342062</v>
      </c>
      <c r="J158" s="15"/>
    </row>
    <row r="159" spans="1:10" s="17" customFormat="1" ht="78" customHeight="1">
      <c r="A159" s="110" t="s">
        <v>308</v>
      </c>
      <c r="B159" s="135" t="s">
        <v>139</v>
      </c>
      <c r="C159" s="135" t="s">
        <v>40</v>
      </c>
      <c r="D159" s="319" t="s">
        <v>19</v>
      </c>
      <c r="E159" s="231"/>
      <c r="F159" s="135"/>
      <c r="G159" s="138">
        <f>G160</f>
        <v>980403</v>
      </c>
      <c r="H159" s="138">
        <f t="shared" si="20"/>
        <v>342062</v>
      </c>
      <c r="I159" s="138">
        <f t="shared" si="20"/>
        <v>342062</v>
      </c>
      <c r="J159" s="15"/>
    </row>
    <row r="160" spans="1:10" s="17" customFormat="1" ht="64.5" customHeight="1">
      <c r="A160" s="318" t="s">
        <v>340</v>
      </c>
      <c r="B160" s="135" t="s">
        <v>141</v>
      </c>
      <c r="C160" s="135" t="s">
        <v>40</v>
      </c>
      <c r="D160" s="319" t="s">
        <v>341</v>
      </c>
      <c r="E160" s="231"/>
      <c r="F160" s="135"/>
      <c r="G160" s="138">
        <f>G161</f>
        <v>980403</v>
      </c>
      <c r="H160" s="138">
        <f t="shared" si="20"/>
        <v>342062</v>
      </c>
      <c r="I160" s="138">
        <f t="shared" si="20"/>
        <v>342062</v>
      </c>
      <c r="J160" s="15"/>
    </row>
    <row r="161" spans="1:10" s="17" customFormat="1" ht="62.25" customHeight="1">
      <c r="A161" s="114" t="s">
        <v>342</v>
      </c>
      <c r="B161" s="95" t="s">
        <v>139</v>
      </c>
      <c r="C161" s="95" t="s">
        <v>40</v>
      </c>
      <c r="D161" s="269" t="s">
        <v>341</v>
      </c>
      <c r="E161" s="266" t="s">
        <v>343</v>
      </c>
      <c r="F161" s="95"/>
      <c r="G161" s="226">
        <f>G162</f>
        <v>980403</v>
      </c>
      <c r="H161" s="226">
        <f t="shared" si="20"/>
        <v>342062</v>
      </c>
      <c r="I161" s="226">
        <f t="shared" si="20"/>
        <v>342062</v>
      </c>
      <c r="J161" s="15"/>
    </row>
    <row r="162" spans="1:10" s="17" customFormat="1" ht="51" customHeight="1">
      <c r="A162" s="113" t="s">
        <v>142</v>
      </c>
      <c r="B162" s="95" t="s">
        <v>139</v>
      </c>
      <c r="C162" s="95" t="s">
        <v>40</v>
      </c>
      <c r="D162" s="269" t="s">
        <v>341</v>
      </c>
      <c r="E162" s="266" t="s">
        <v>343</v>
      </c>
      <c r="F162" s="95" t="s">
        <v>114</v>
      </c>
      <c r="G162" s="226">
        <v>980403</v>
      </c>
      <c r="H162" s="226">
        <v>342062</v>
      </c>
      <c r="I162" s="226">
        <v>342062</v>
      </c>
      <c r="J162" s="15" t="s">
        <v>507</v>
      </c>
    </row>
    <row r="163" spans="1:10" s="17" customFormat="1" ht="40.5" customHeight="1">
      <c r="A163" s="116" t="s">
        <v>79</v>
      </c>
      <c r="B163" s="232">
        <v>11</v>
      </c>
      <c r="C163" s="133"/>
      <c r="D163" s="250"/>
      <c r="E163" s="266"/>
      <c r="F163" s="235"/>
      <c r="G163" s="138">
        <f t="shared" si="20"/>
        <v>30000</v>
      </c>
      <c r="H163" s="138">
        <f t="shared" si="20"/>
        <v>30000</v>
      </c>
      <c r="I163" s="138">
        <f t="shared" si="20"/>
        <v>30000</v>
      </c>
      <c r="J163" s="15"/>
    </row>
    <row r="164" spans="1:39" s="20" customFormat="1" ht="44.25" customHeight="1">
      <c r="A164" s="230" t="s">
        <v>80</v>
      </c>
      <c r="B164" s="135" t="s">
        <v>81</v>
      </c>
      <c r="C164" s="133" t="s">
        <v>34</v>
      </c>
      <c r="D164" s="250"/>
      <c r="E164" s="241"/>
      <c r="F164" s="235"/>
      <c r="G164" s="138">
        <f t="shared" si="20"/>
        <v>30000</v>
      </c>
      <c r="H164" s="138">
        <f t="shared" si="20"/>
        <v>30000</v>
      </c>
      <c r="I164" s="138">
        <f t="shared" si="20"/>
        <v>30000</v>
      </c>
      <c r="J164" s="18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</row>
    <row r="165" spans="1:39" s="20" customFormat="1" ht="81">
      <c r="A165" s="116" t="s">
        <v>313</v>
      </c>
      <c r="B165" s="135" t="s">
        <v>81</v>
      </c>
      <c r="C165" s="133" t="s">
        <v>34</v>
      </c>
      <c r="D165" s="319" t="s">
        <v>77</v>
      </c>
      <c r="E165" s="231"/>
      <c r="F165" s="139"/>
      <c r="G165" s="138">
        <f t="shared" si="20"/>
        <v>30000</v>
      </c>
      <c r="H165" s="138">
        <f t="shared" si="20"/>
        <v>30000</v>
      </c>
      <c r="I165" s="138">
        <f t="shared" si="20"/>
        <v>30000</v>
      </c>
      <c r="J165" s="18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</row>
    <row r="166" spans="1:39" s="20" customFormat="1" ht="60.75">
      <c r="A166" s="111" t="s">
        <v>314</v>
      </c>
      <c r="B166" s="135" t="s">
        <v>81</v>
      </c>
      <c r="C166" s="133" t="s">
        <v>34</v>
      </c>
      <c r="D166" s="319" t="s">
        <v>255</v>
      </c>
      <c r="E166" s="231"/>
      <c r="F166" s="139"/>
      <c r="G166" s="138">
        <f t="shared" si="20"/>
        <v>30000</v>
      </c>
      <c r="H166" s="138">
        <f t="shared" si="20"/>
        <v>30000</v>
      </c>
      <c r="I166" s="138">
        <f t="shared" si="20"/>
        <v>30000</v>
      </c>
      <c r="J166" s="18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</row>
    <row r="167" spans="1:39" s="20" customFormat="1" ht="60.75">
      <c r="A167" s="230" t="s">
        <v>256</v>
      </c>
      <c r="B167" s="135" t="s">
        <v>81</v>
      </c>
      <c r="C167" s="133" t="s">
        <v>34</v>
      </c>
      <c r="D167" s="319" t="s">
        <v>257</v>
      </c>
      <c r="E167" s="231"/>
      <c r="F167" s="139"/>
      <c r="G167" s="138">
        <f t="shared" si="20"/>
        <v>30000</v>
      </c>
      <c r="H167" s="138">
        <f t="shared" si="20"/>
        <v>30000</v>
      </c>
      <c r="I167" s="138">
        <f t="shared" si="20"/>
        <v>30000</v>
      </c>
      <c r="J167" s="18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</row>
    <row r="168" spans="1:39" s="20" customFormat="1" ht="63">
      <c r="A168" s="258" t="s">
        <v>258</v>
      </c>
      <c r="B168" s="95" t="s">
        <v>81</v>
      </c>
      <c r="C168" s="134" t="s">
        <v>34</v>
      </c>
      <c r="D168" s="269" t="s">
        <v>259</v>
      </c>
      <c r="E168" s="241" t="s">
        <v>166</v>
      </c>
      <c r="F168" s="235"/>
      <c r="G168" s="226">
        <f t="shared" si="20"/>
        <v>30000</v>
      </c>
      <c r="H168" s="226">
        <f t="shared" si="20"/>
        <v>30000</v>
      </c>
      <c r="I168" s="226">
        <f t="shared" si="20"/>
        <v>30000</v>
      </c>
      <c r="J168" s="18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</row>
    <row r="169" spans="1:39" s="20" customFormat="1" ht="42">
      <c r="A169" s="108" t="s">
        <v>57</v>
      </c>
      <c r="B169" s="237">
        <v>11</v>
      </c>
      <c r="C169" s="134" t="s">
        <v>34</v>
      </c>
      <c r="D169" s="269" t="s">
        <v>259</v>
      </c>
      <c r="E169" s="266" t="s">
        <v>166</v>
      </c>
      <c r="F169" s="235" t="s">
        <v>42</v>
      </c>
      <c r="G169" s="226">
        <v>30000</v>
      </c>
      <c r="H169" s="395">
        <v>30000</v>
      </c>
      <c r="I169" s="395">
        <v>30000</v>
      </c>
      <c r="J169" s="18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</row>
    <row r="170" spans="1:39" s="20" customFormat="1" ht="18">
      <c r="A170" s="6"/>
      <c r="B170" s="7"/>
      <c r="C170" s="32"/>
      <c r="D170" s="33"/>
      <c r="E170" s="34"/>
      <c r="F170" s="7"/>
      <c r="G170" s="35"/>
      <c r="H170" s="35"/>
      <c r="I170" s="35"/>
      <c r="J170" s="18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</row>
    <row r="171" spans="1:39" s="20" customFormat="1" ht="18">
      <c r="A171" s="6"/>
      <c r="B171" s="7"/>
      <c r="C171" s="32"/>
      <c r="D171" s="33"/>
      <c r="E171" s="34"/>
      <c r="F171" s="7"/>
      <c r="G171" s="35"/>
      <c r="H171" s="35"/>
      <c r="I171" s="35"/>
      <c r="J171" s="18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s="20" customFormat="1" ht="18">
      <c r="A172" s="6"/>
      <c r="B172" s="7"/>
      <c r="C172" s="32"/>
      <c r="D172" s="33"/>
      <c r="E172" s="34"/>
      <c r="F172" s="7"/>
      <c r="G172" s="35"/>
      <c r="H172" s="35"/>
      <c r="I172" s="35"/>
      <c r="J172" s="18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 s="20" customFormat="1" ht="18">
      <c r="A173" s="6"/>
      <c r="B173" s="7"/>
      <c r="C173" s="32"/>
      <c r="D173" s="33"/>
      <c r="E173" s="34"/>
      <c r="F173" s="7"/>
      <c r="G173" s="35"/>
      <c r="H173" s="35"/>
      <c r="I173" s="35"/>
      <c r="J173" s="18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</row>
    <row r="174" spans="1:39" s="20" customFormat="1" ht="18">
      <c r="A174" s="6"/>
      <c r="B174" s="7"/>
      <c r="C174" s="32"/>
      <c r="D174" s="33"/>
      <c r="E174" s="34"/>
      <c r="F174" s="7"/>
      <c r="G174" s="35"/>
      <c r="H174" s="35"/>
      <c r="I174" s="35"/>
      <c r="J174" s="18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</row>
    <row r="175" spans="1:39" s="20" customFormat="1" ht="18">
      <c r="A175" s="6"/>
      <c r="B175" s="7"/>
      <c r="C175" s="32"/>
      <c r="D175" s="33"/>
      <c r="E175" s="34"/>
      <c r="F175" s="7"/>
      <c r="G175" s="35"/>
      <c r="H175" s="35"/>
      <c r="I175" s="35"/>
      <c r="J175" s="18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</row>
    <row r="176" spans="1:39" s="20" customFormat="1" ht="18">
      <c r="A176" s="6"/>
      <c r="B176" s="7"/>
      <c r="C176" s="32"/>
      <c r="D176" s="33"/>
      <c r="E176" s="34"/>
      <c r="F176" s="7"/>
      <c r="G176" s="35"/>
      <c r="H176" s="35"/>
      <c r="I176" s="35"/>
      <c r="J176" s="18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</row>
    <row r="177" spans="1:39" s="20" customFormat="1" ht="18">
      <c r="A177" s="6"/>
      <c r="B177" s="7"/>
      <c r="C177" s="32"/>
      <c r="D177" s="33"/>
      <c r="E177" s="34"/>
      <c r="F177" s="7"/>
      <c r="G177" s="35"/>
      <c r="H177" s="35"/>
      <c r="I177" s="35"/>
      <c r="J177" s="18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</row>
    <row r="178" spans="1:39" s="20" customFormat="1" ht="18">
      <c r="A178" s="6"/>
      <c r="B178" s="7"/>
      <c r="C178" s="32"/>
      <c r="D178" s="33"/>
      <c r="E178" s="34"/>
      <c r="F178" s="7"/>
      <c r="G178" s="35"/>
      <c r="H178" s="35"/>
      <c r="I178" s="35"/>
      <c r="J178" s="18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1:39" s="20" customFormat="1" ht="18">
      <c r="A179" s="6"/>
      <c r="B179" s="7"/>
      <c r="C179" s="32"/>
      <c r="D179" s="33"/>
      <c r="E179" s="34"/>
      <c r="F179" s="7"/>
      <c r="G179" s="35"/>
      <c r="H179" s="35"/>
      <c r="I179" s="35"/>
      <c r="J179" s="18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</row>
    <row r="180" spans="1:39" s="20" customFormat="1" ht="18">
      <c r="A180" s="6"/>
      <c r="B180" s="7"/>
      <c r="C180" s="32"/>
      <c r="D180" s="33"/>
      <c r="E180" s="34"/>
      <c r="F180" s="7"/>
      <c r="G180" s="35"/>
      <c r="H180" s="35"/>
      <c r="I180" s="35"/>
      <c r="J180" s="18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 s="20" customFormat="1" ht="18">
      <c r="A181" s="6"/>
      <c r="B181" s="7"/>
      <c r="C181" s="32"/>
      <c r="D181" s="33"/>
      <c r="E181" s="34"/>
      <c r="F181" s="7"/>
      <c r="G181" s="35"/>
      <c r="H181" s="35"/>
      <c r="I181" s="35"/>
      <c r="J181" s="18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 s="20" customFormat="1" ht="18">
      <c r="A182" s="6"/>
      <c r="B182" s="7"/>
      <c r="C182" s="32"/>
      <c r="D182" s="33"/>
      <c r="E182" s="34"/>
      <c r="F182" s="7"/>
      <c r="G182" s="35"/>
      <c r="H182" s="35"/>
      <c r="I182" s="35"/>
      <c r="J182" s="18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 s="20" customFormat="1" ht="18">
      <c r="A183" s="6"/>
      <c r="B183" s="7"/>
      <c r="C183" s="32"/>
      <c r="D183" s="33"/>
      <c r="E183" s="34"/>
      <c r="F183" s="7"/>
      <c r="G183" s="35"/>
      <c r="H183" s="35"/>
      <c r="I183" s="35"/>
      <c r="J183" s="18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 s="20" customFormat="1" ht="18">
      <c r="A184" s="6"/>
      <c r="B184" s="7"/>
      <c r="C184" s="32"/>
      <c r="D184" s="33"/>
      <c r="E184" s="34"/>
      <c r="F184" s="7"/>
      <c r="G184" s="35"/>
      <c r="H184" s="35"/>
      <c r="I184" s="35"/>
      <c r="J184" s="18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 s="20" customFormat="1" ht="18">
      <c r="A185" s="6"/>
      <c r="B185" s="7"/>
      <c r="C185" s="32"/>
      <c r="D185" s="33"/>
      <c r="E185" s="34"/>
      <c r="F185" s="7"/>
      <c r="G185" s="35"/>
      <c r="H185" s="35"/>
      <c r="I185" s="35"/>
      <c r="J185" s="18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 s="20" customFormat="1" ht="18">
      <c r="A186" s="6"/>
      <c r="B186" s="7"/>
      <c r="C186" s="32"/>
      <c r="D186" s="33"/>
      <c r="E186" s="34"/>
      <c r="F186" s="7"/>
      <c r="G186" s="35"/>
      <c r="H186" s="35"/>
      <c r="I186" s="35"/>
      <c r="J186" s="18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 s="20" customFormat="1" ht="18">
      <c r="A187" s="6"/>
      <c r="B187" s="7"/>
      <c r="C187" s="32"/>
      <c r="D187" s="33"/>
      <c r="E187" s="34"/>
      <c r="F187" s="7"/>
      <c r="G187" s="35"/>
      <c r="H187" s="35"/>
      <c r="I187" s="35"/>
      <c r="J187" s="18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 s="20" customFormat="1" ht="18">
      <c r="A188" s="6"/>
      <c r="B188" s="7"/>
      <c r="C188" s="32"/>
      <c r="D188" s="33"/>
      <c r="E188" s="34"/>
      <c r="F188" s="7"/>
      <c r="G188" s="35"/>
      <c r="H188" s="35"/>
      <c r="I188" s="35"/>
      <c r="J188" s="18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 s="20" customFormat="1" ht="18">
      <c r="A189" s="6"/>
      <c r="B189" s="7"/>
      <c r="C189" s="32"/>
      <c r="D189" s="33"/>
      <c r="E189" s="34"/>
      <c r="F189" s="7"/>
      <c r="G189" s="35"/>
      <c r="H189" s="35"/>
      <c r="I189" s="35"/>
      <c r="J189" s="18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 s="20" customFormat="1" ht="18">
      <c r="A190" s="6"/>
      <c r="B190" s="7"/>
      <c r="C190" s="32"/>
      <c r="D190" s="33"/>
      <c r="E190" s="34"/>
      <c r="F190" s="7"/>
      <c r="G190" s="35"/>
      <c r="H190" s="35"/>
      <c r="I190" s="35"/>
      <c r="J190" s="18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 s="20" customFormat="1" ht="18">
      <c r="A191" s="6"/>
      <c r="B191" s="7"/>
      <c r="C191" s="32"/>
      <c r="D191" s="33"/>
      <c r="E191" s="34"/>
      <c r="F191" s="7"/>
      <c r="G191" s="35"/>
      <c r="H191" s="35"/>
      <c r="I191" s="35"/>
      <c r="J191" s="18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 s="20" customFormat="1" ht="18">
      <c r="A192" s="6"/>
      <c r="B192" s="7"/>
      <c r="C192" s="32"/>
      <c r="D192" s="33"/>
      <c r="E192" s="34"/>
      <c r="F192" s="7"/>
      <c r="G192" s="35"/>
      <c r="H192" s="35"/>
      <c r="I192" s="35"/>
      <c r="J192" s="18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 s="20" customFormat="1" ht="18">
      <c r="A193" s="6"/>
      <c r="B193" s="7"/>
      <c r="C193" s="32"/>
      <c r="D193" s="33"/>
      <c r="E193" s="34"/>
      <c r="F193" s="7"/>
      <c r="G193" s="35"/>
      <c r="H193" s="35"/>
      <c r="I193" s="35"/>
      <c r="J193" s="18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 s="20" customFormat="1" ht="18">
      <c r="A194" s="6"/>
      <c r="B194" s="7"/>
      <c r="C194" s="32"/>
      <c r="D194" s="33"/>
      <c r="E194" s="34"/>
      <c r="F194" s="7"/>
      <c r="G194" s="35"/>
      <c r="H194" s="35"/>
      <c r="I194" s="35"/>
      <c r="J194" s="18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 s="20" customFormat="1" ht="18">
      <c r="A195" s="6"/>
      <c r="B195" s="7"/>
      <c r="C195" s="32"/>
      <c r="D195" s="33"/>
      <c r="E195" s="34"/>
      <c r="F195" s="7"/>
      <c r="G195" s="35"/>
      <c r="H195" s="35"/>
      <c r="I195" s="35"/>
      <c r="J195" s="18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 s="20" customFormat="1" ht="18">
      <c r="A196" s="6"/>
      <c r="B196" s="7"/>
      <c r="C196" s="32"/>
      <c r="D196" s="33"/>
      <c r="E196" s="34"/>
      <c r="F196" s="7"/>
      <c r="G196" s="35"/>
      <c r="H196" s="35"/>
      <c r="I196" s="35"/>
      <c r="J196" s="18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 s="20" customFormat="1" ht="18">
      <c r="A197" s="6"/>
      <c r="B197" s="7"/>
      <c r="C197" s="32"/>
      <c r="D197" s="33"/>
      <c r="E197" s="34"/>
      <c r="F197" s="7"/>
      <c r="G197" s="35"/>
      <c r="H197" s="35"/>
      <c r="I197" s="35"/>
      <c r="J197" s="18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 s="20" customFormat="1" ht="18">
      <c r="A198" s="6"/>
      <c r="B198" s="7"/>
      <c r="C198" s="32"/>
      <c r="D198" s="33"/>
      <c r="E198" s="34"/>
      <c r="F198" s="7"/>
      <c r="G198" s="35"/>
      <c r="H198" s="35"/>
      <c r="I198" s="35"/>
      <c r="J198" s="18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1:39" s="20" customFormat="1" ht="18">
      <c r="A199" s="6"/>
      <c r="B199" s="7"/>
      <c r="C199" s="32"/>
      <c r="D199" s="33"/>
      <c r="E199" s="34"/>
      <c r="F199" s="7"/>
      <c r="G199" s="35"/>
      <c r="H199" s="35"/>
      <c r="I199" s="35"/>
      <c r="J199" s="18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 s="20" customFormat="1" ht="18">
      <c r="A200" s="6"/>
      <c r="B200" s="7"/>
      <c r="C200" s="32"/>
      <c r="D200" s="33"/>
      <c r="E200" s="34"/>
      <c r="F200" s="7"/>
      <c r="G200" s="35"/>
      <c r="H200" s="35"/>
      <c r="I200" s="35"/>
      <c r="J200" s="18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 s="20" customFormat="1" ht="18">
      <c r="A201" s="6"/>
      <c r="B201" s="7"/>
      <c r="C201" s="32"/>
      <c r="D201" s="33"/>
      <c r="E201" s="34"/>
      <c r="F201" s="7"/>
      <c r="G201" s="35"/>
      <c r="H201" s="35"/>
      <c r="I201" s="35"/>
      <c r="J201" s="18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2:7" ht="18">
      <c r="B202" s="7"/>
      <c r="C202" s="32"/>
      <c r="D202" s="33"/>
      <c r="E202" s="34"/>
      <c r="F202" s="7"/>
      <c r="G202" s="35"/>
    </row>
    <row r="203" spans="2:7" ht="18">
      <c r="B203" s="7"/>
      <c r="C203" s="32"/>
      <c r="D203" s="33"/>
      <c r="E203" s="34"/>
      <c r="F203" s="7"/>
      <c r="G203" s="35"/>
    </row>
    <row r="204" spans="2:7" ht="18">
      <c r="B204" s="7"/>
      <c r="C204" s="32"/>
      <c r="D204" s="33"/>
      <c r="E204" s="34"/>
      <c r="F204" s="7"/>
      <c r="G204" s="35"/>
    </row>
    <row r="205" spans="2:7" ht="18">
      <c r="B205" s="7"/>
      <c r="C205" s="32"/>
      <c r="D205" s="33"/>
      <c r="E205" s="34"/>
      <c r="F205" s="7"/>
      <c r="G205" s="35"/>
    </row>
    <row r="206" spans="2:7" ht="18">
      <c r="B206" s="7"/>
      <c r="C206" s="32"/>
      <c r="D206" s="33"/>
      <c r="E206" s="34"/>
      <c r="F206" s="7"/>
      <c r="G206" s="35"/>
    </row>
  </sheetData>
  <sheetProtection/>
  <mergeCells count="9">
    <mergeCell ref="J119:K119"/>
    <mergeCell ref="J121:K121"/>
    <mergeCell ref="A1:I1"/>
    <mergeCell ref="A2:I2"/>
    <mergeCell ref="A3:I3"/>
    <mergeCell ref="A4:I4"/>
    <mergeCell ref="A5:I5"/>
    <mergeCell ref="A7:I7"/>
    <mergeCell ref="A6:G6"/>
  </mergeCells>
  <printOptions/>
  <pageMargins left="0.02403846153846154" right="0.2" top="0.4" bottom="0.31" header="0.3" footer="0.23"/>
  <pageSetup blackAndWhite="1" fitToHeight="6" horizontalDpi="600" verticalDpi="600" orientation="portrait" paperSize="9" scale="40" r:id="rId1"/>
  <rowBreaks count="1" manualBreakCount="1">
    <brk id="3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1"/>
  <sheetViews>
    <sheetView view="pageBreakPreview" zoomScale="60" workbookViewId="0" topLeftCell="A1">
      <selection activeCell="A6" sqref="A6:H6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710937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18.00390625" style="5" bestFit="1" customWidth="1"/>
    <col min="10" max="10" width="17.28125" style="5" customWidth="1"/>
    <col min="11" max="11" width="4.57421875" style="8" hidden="1" customWidth="1"/>
    <col min="12" max="12" width="0.5625" style="10" hidden="1" customWidth="1"/>
    <col min="13" max="13" width="9.28125" style="36" hidden="1" customWidth="1"/>
    <col min="14" max="17" width="9.28125" style="1" hidden="1" customWidth="1"/>
    <col min="18" max="18" width="0.9921875" style="1" hidden="1" customWidth="1"/>
    <col min="19" max="21" width="9.28125" style="1" hidden="1" customWidth="1"/>
    <col min="22" max="22" width="6.00390625" style="1" hidden="1" customWidth="1"/>
    <col min="23" max="32" width="9.28125" style="1" hidden="1" customWidth="1"/>
    <col min="33" max="33" width="17.28125" style="1" customWidth="1"/>
    <col min="34" max="42" width="9.28125" style="1" customWidth="1"/>
  </cols>
  <sheetData>
    <row r="1" spans="1:32" s="38" customFormat="1" ht="24.75" customHeight="1">
      <c r="A1" s="403" t="s">
        <v>419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</row>
    <row r="2" spans="1:10" s="38" customFormat="1" ht="23.25" customHeight="1">
      <c r="A2" s="403" t="s">
        <v>349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s="39" customFormat="1" ht="24" customHeight="1">
      <c r="A3" s="399" t="s">
        <v>222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s="39" customFormat="1" ht="24" customHeight="1">
      <c r="A4" s="399" t="s">
        <v>457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s="39" customFormat="1" ht="27.75" customHeight="1">
      <c r="A5" s="419" t="s">
        <v>525</v>
      </c>
      <c r="B5" s="419"/>
      <c r="C5" s="419"/>
      <c r="D5" s="419"/>
      <c r="E5" s="419"/>
      <c r="F5" s="419"/>
      <c r="G5" s="419"/>
      <c r="H5" s="419"/>
      <c r="I5" s="419"/>
      <c r="J5" s="419"/>
    </row>
    <row r="6" spans="1:10" s="39" customFormat="1" ht="27.75" customHeight="1">
      <c r="A6" s="407"/>
      <c r="B6" s="407"/>
      <c r="C6" s="407"/>
      <c r="D6" s="407"/>
      <c r="E6" s="407"/>
      <c r="F6" s="407"/>
      <c r="G6" s="407"/>
      <c r="H6" s="407"/>
      <c r="I6" s="271"/>
      <c r="J6" s="271"/>
    </row>
    <row r="7" spans="1:10" s="39" customFormat="1" ht="66" customHeight="1">
      <c r="A7" s="420" t="s">
        <v>458</v>
      </c>
      <c r="B7" s="420"/>
      <c r="C7" s="420"/>
      <c r="D7" s="420"/>
      <c r="E7" s="420"/>
      <c r="F7" s="420"/>
      <c r="G7" s="420"/>
      <c r="H7" s="420"/>
      <c r="I7" s="272"/>
      <c r="J7" s="272"/>
    </row>
    <row r="8" spans="1:10" s="2" customFormat="1" ht="18">
      <c r="A8" s="42"/>
      <c r="B8" s="43"/>
      <c r="C8" s="43"/>
      <c r="D8" s="43"/>
      <c r="E8" s="43"/>
      <c r="F8" s="43"/>
      <c r="G8" s="44"/>
      <c r="H8" s="274"/>
      <c r="I8" s="274"/>
      <c r="J8" s="274" t="s">
        <v>174</v>
      </c>
    </row>
    <row r="9" spans="1:40" s="13" customFormat="1" ht="54" customHeight="1">
      <c r="A9" s="117" t="s">
        <v>86</v>
      </c>
      <c r="B9" s="96" t="s">
        <v>32</v>
      </c>
      <c r="C9" s="96" t="s">
        <v>29</v>
      </c>
      <c r="D9" s="118" t="s">
        <v>30</v>
      </c>
      <c r="E9" s="119" t="s">
        <v>85</v>
      </c>
      <c r="F9" s="120"/>
      <c r="G9" s="121" t="s">
        <v>31</v>
      </c>
      <c r="H9" s="122" t="s">
        <v>360</v>
      </c>
      <c r="I9" s="122" t="s">
        <v>387</v>
      </c>
      <c r="J9" s="122" t="s">
        <v>450</v>
      </c>
      <c r="K9" s="36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s="20" customFormat="1" ht="27.75" customHeight="1">
      <c r="A10" s="105" t="s">
        <v>37</v>
      </c>
      <c r="B10" s="94"/>
      <c r="C10" s="94"/>
      <c r="D10" s="123"/>
      <c r="E10" s="118"/>
      <c r="F10" s="121"/>
      <c r="G10" s="124"/>
      <c r="H10" s="98">
        <f>H12+H60+H77+H104+H152+H165</f>
        <v>20148357</v>
      </c>
      <c r="I10" s="98">
        <f>I12+I60+I77+I104+I152+I165+I11</f>
        <v>14684512</v>
      </c>
      <c r="J10" s="98">
        <f>J12+J60+J77+J104+J152+J165+J11</f>
        <v>15337888</v>
      </c>
      <c r="K10" s="41"/>
      <c r="L10" s="4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20" customFormat="1" ht="44.25" customHeight="1">
      <c r="A11" s="108" t="s">
        <v>443</v>
      </c>
      <c r="B11" s="95"/>
      <c r="C11" s="95"/>
      <c r="D11" s="134"/>
      <c r="E11" s="378"/>
      <c r="F11" s="379"/>
      <c r="G11" s="235"/>
      <c r="H11" s="226"/>
      <c r="I11" s="226">
        <v>367113</v>
      </c>
      <c r="J11" s="226">
        <v>766894</v>
      </c>
      <c r="K11" s="18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20" customFormat="1" ht="44.25" customHeight="1">
      <c r="A12" s="116" t="s">
        <v>38</v>
      </c>
      <c r="B12" s="135" t="s">
        <v>33</v>
      </c>
      <c r="C12" s="135" t="s">
        <v>34</v>
      </c>
      <c r="D12" s="133"/>
      <c r="E12" s="137"/>
      <c r="F12" s="229"/>
      <c r="G12" s="139"/>
      <c r="H12" s="138">
        <f>H13+H18+H25+H37+H32</f>
        <v>7807301</v>
      </c>
      <c r="I12" s="138">
        <f>I13+I18+I25+I37+I32</f>
        <v>8046978</v>
      </c>
      <c r="J12" s="138">
        <f>J13+J18+J25+J37+J32</f>
        <v>7874087</v>
      </c>
      <c r="K12" s="18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20" customFormat="1" ht="56.25" customHeight="1">
      <c r="A13" s="230" t="s">
        <v>39</v>
      </c>
      <c r="B13" s="135" t="s">
        <v>33</v>
      </c>
      <c r="C13" s="135" t="s">
        <v>34</v>
      </c>
      <c r="D13" s="133" t="s">
        <v>35</v>
      </c>
      <c r="E13" s="137"/>
      <c r="F13" s="229"/>
      <c r="G13" s="139"/>
      <c r="H13" s="138">
        <f aca="true" t="shared" si="0" ref="H13:J16">H14</f>
        <v>1195568</v>
      </c>
      <c r="I13" s="138">
        <f t="shared" si="0"/>
        <v>1195568</v>
      </c>
      <c r="J13" s="138">
        <f t="shared" si="0"/>
        <v>1195568</v>
      </c>
      <c r="K13" s="18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22" customFormat="1" ht="41.25" customHeight="1">
      <c r="A14" s="114" t="s">
        <v>117</v>
      </c>
      <c r="B14" s="125" t="s">
        <v>33</v>
      </c>
      <c r="C14" s="125" t="s">
        <v>34</v>
      </c>
      <c r="D14" s="126" t="s">
        <v>35</v>
      </c>
      <c r="E14" s="269" t="s">
        <v>11</v>
      </c>
      <c r="F14" s="299"/>
      <c r="G14" s="93"/>
      <c r="H14" s="97">
        <f t="shared" si="0"/>
        <v>1195568</v>
      </c>
      <c r="I14" s="97">
        <f t="shared" si="0"/>
        <v>1195568</v>
      </c>
      <c r="J14" s="97">
        <f t="shared" si="0"/>
        <v>1195568</v>
      </c>
      <c r="K14" s="16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s="24" customFormat="1" ht="31.5" customHeight="1">
      <c r="A15" s="114" t="s">
        <v>131</v>
      </c>
      <c r="B15" s="125" t="s">
        <v>33</v>
      </c>
      <c r="C15" s="125" t="s">
        <v>34</v>
      </c>
      <c r="D15" s="126" t="s">
        <v>35</v>
      </c>
      <c r="E15" s="297" t="s">
        <v>97</v>
      </c>
      <c r="F15" s="128"/>
      <c r="G15" s="93"/>
      <c r="H15" s="97">
        <f t="shared" si="0"/>
        <v>1195568</v>
      </c>
      <c r="I15" s="97">
        <f t="shared" si="0"/>
        <v>1195568</v>
      </c>
      <c r="J15" s="97">
        <f t="shared" si="0"/>
        <v>1195568</v>
      </c>
      <c r="K15" s="11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s="24" customFormat="1" ht="41.25" customHeight="1">
      <c r="A16" s="114" t="s">
        <v>88</v>
      </c>
      <c r="B16" s="125" t="s">
        <v>33</v>
      </c>
      <c r="C16" s="125" t="s">
        <v>34</v>
      </c>
      <c r="D16" s="126" t="s">
        <v>35</v>
      </c>
      <c r="E16" s="297" t="s">
        <v>97</v>
      </c>
      <c r="F16" s="128" t="s">
        <v>91</v>
      </c>
      <c r="G16" s="93"/>
      <c r="H16" s="97">
        <f t="shared" si="0"/>
        <v>1195568</v>
      </c>
      <c r="I16" s="97">
        <f t="shared" si="0"/>
        <v>1195568</v>
      </c>
      <c r="J16" s="97">
        <f t="shared" si="0"/>
        <v>1195568</v>
      </c>
      <c r="K16" s="11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</row>
    <row r="17" spans="1:40" s="24" customFormat="1" ht="83.25" customHeight="1">
      <c r="A17" s="108" t="s">
        <v>41</v>
      </c>
      <c r="B17" s="95" t="s">
        <v>33</v>
      </c>
      <c r="C17" s="95" t="s">
        <v>34</v>
      </c>
      <c r="D17" s="134" t="s">
        <v>35</v>
      </c>
      <c r="E17" s="297" t="s">
        <v>97</v>
      </c>
      <c r="F17" s="128" t="s">
        <v>91</v>
      </c>
      <c r="G17" s="93" t="s">
        <v>36</v>
      </c>
      <c r="H17" s="97">
        <v>1195568</v>
      </c>
      <c r="I17" s="97">
        <v>1195568</v>
      </c>
      <c r="J17" s="97">
        <v>1195568</v>
      </c>
      <c r="K17" s="11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s="24" customFormat="1" ht="78" customHeight="1">
      <c r="A18" s="230" t="s">
        <v>50</v>
      </c>
      <c r="B18" s="135" t="s">
        <v>33</v>
      </c>
      <c r="C18" s="135" t="s">
        <v>34</v>
      </c>
      <c r="D18" s="135" t="s">
        <v>40</v>
      </c>
      <c r="E18" s="133"/>
      <c r="F18" s="139"/>
      <c r="G18" s="135"/>
      <c r="H18" s="138">
        <f aca="true" t="shared" si="1" ref="H18:J20">H19</f>
        <v>2984432</v>
      </c>
      <c r="I18" s="138">
        <f t="shared" si="1"/>
        <v>2984432</v>
      </c>
      <c r="J18" s="138">
        <f t="shared" si="1"/>
        <v>2984432</v>
      </c>
      <c r="K18" s="11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</row>
    <row r="19" spans="1:40" s="24" customFormat="1" ht="40.5" customHeight="1">
      <c r="A19" s="114" t="s">
        <v>132</v>
      </c>
      <c r="B19" s="125" t="s">
        <v>33</v>
      </c>
      <c r="C19" s="125" t="s">
        <v>34</v>
      </c>
      <c r="D19" s="126" t="s">
        <v>40</v>
      </c>
      <c r="E19" s="297" t="s">
        <v>12</v>
      </c>
      <c r="F19" s="300"/>
      <c r="G19" s="93"/>
      <c r="H19" s="97">
        <f t="shared" si="1"/>
        <v>2984432</v>
      </c>
      <c r="I19" s="97">
        <f t="shared" si="1"/>
        <v>2984432</v>
      </c>
      <c r="J19" s="97">
        <f t="shared" si="1"/>
        <v>2984432</v>
      </c>
      <c r="K19" s="11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s="24" customFormat="1" ht="37.5" customHeight="1">
      <c r="A20" s="114" t="s">
        <v>133</v>
      </c>
      <c r="B20" s="125" t="s">
        <v>33</v>
      </c>
      <c r="C20" s="125" t="s">
        <v>34</v>
      </c>
      <c r="D20" s="126" t="s">
        <v>40</v>
      </c>
      <c r="E20" s="297" t="s">
        <v>98</v>
      </c>
      <c r="F20" s="128"/>
      <c r="G20" s="93"/>
      <c r="H20" s="97">
        <f t="shared" si="1"/>
        <v>2984432</v>
      </c>
      <c r="I20" s="97">
        <f t="shared" si="1"/>
        <v>2984432</v>
      </c>
      <c r="J20" s="97">
        <f t="shared" si="1"/>
        <v>2984432</v>
      </c>
      <c r="K20" s="11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</row>
    <row r="21" spans="1:11" s="23" customFormat="1" ht="31.5" customHeight="1">
      <c r="A21" s="114" t="s">
        <v>88</v>
      </c>
      <c r="B21" s="125" t="s">
        <v>33</v>
      </c>
      <c r="C21" s="125" t="s">
        <v>34</v>
      </c>
      <c r="D21" s="126" t="s">
        <v>40</v>
      </c>
      <c r="E21" s="297" t="s">
        <v>98</v>
      </c>
      <c r="F21" s="128" t="s">
        <v>91</v>
      </c>
      <c r="G21" s="93"/>
      <c r="H21" s="97">
        <f>H22+H23+H24</f>
        <v>2984432</v>
      </c>
      <c r="I21" s="97">
        <f>I22+I23+I24</f>
        <v>2984432</v>
      </c>
      <c r="J21" s="97">
        <f>J22+J23+J24</f>
        <v>2984432</v>
      </c>
      <c r="K21" s="11"/>
    </row>
    <row r="22" spans="1:11" s="23" customFormat="1" ht="77.25" customHeight="1">
      <c r="A22" s="108" t="s">
        <v>41</v>
      </c>
      <c r="B22" s="95" t="s">
        <v>33</v>
      </c>
      <c r="C22" s="95" t="s">
        <v>34</v>
      </c>
      <c r="D22" s="134" t="s">
        <v>40</v>
      </c>
      <c r="E22" s="297" t="s">
        <v>98</v>
      </c>
      <c r="F22" s="128" t="s">
        <v>91</v>
      </c>
      <c r="G22" s="93" t="s">
        <v>36</v>
      </c>
      <c r="H22" s="97">
        <v>2889529</v>
      </c>
      <c r="I22" s="97">
        <v>2889529</v>
      </c>
      <c r="J22" s="97">
        <v>2889529</v>
      </c>
      <c r="K22" s="11"/>
    </row>
    <row r="23" spans="1:11" s="23" customFormat="1" ht="56.25" customHeight="1">
      <c r="A23" s="113" t="s">
        <v>57</v>
      </c>
      <c r="B23" s="95" t="s">
        <v>33</v>
      </c>
      <c r="C23" s="95" t="s">
        <v>34</v>
      </c>
      <c r="D23" s="134" t="s">
        <v>40</v>
      </c>
      <c r="E23" s="297" t="s">
        <v>98</v>
      </c>
      <c r="F23" s="128" t="s">
        <v>91</v>
      </c>
      <c r="G23" s="93" t="s">
        <v>42</v>
      </c>
      <c r="H23" s="97">
        <v>84903</v>
      </c>
      <c r="I23" s="97">
        <v>84903</v>
      </c>
      <c r="J23" s="97">
        <v>84903</v>
      </c>
      <c r="K23" s="11"/>
    </row>
    <row r="24" spans="1:11" s="23" customFormat="1" ht="36.75" customHeight="1">
      <c r="A24" s="113" t="s">
        <v>43</v>
      </c>
      <c r="B24" s="95" t="s">
        <v>33</v>
      </c>
      <c r="C24" s="95" t="s">
        <v>34</v>
      </c>
      <c r="D24" s="134" t="s">
        <v>40</v>
      </c>
      <c r="E24" s="297" t="s">
        <v>98</v>
      </c>
      <c r="F24" s="128" t="s">
        <v>91</v>
      </c>
      <c r="G24" s="93" t="s">
        <v>44</v>
      </c>
      <c r="H24" s="97">
        <v>10000</v>
      </c>
      <c r="I24" s="97">
        <v>10000</v>
      </c>
      <c r="J24" s="97">
        <v>10000</v>
      </c>
      <c r="K24" s="11"/>
    </row>
    <row r="25" spans="1:11" s="23" customFormat="1" ht="59.25" customHeight="1">
      <c r="A25" s="116" t="s">
        <v>51</v>
      </c>
      <c r="B25" s="135" t="s">
        <v>33</v>
      </c>
      <c r="C25" s="135" t="s">
        <v>34</v>
      </c>
      <c r="D25" s="133" t="s">
        <v>45</v>
      </c>
      <c r="E25" s="133"/>
      <c r="F25" s="231"/>
      <c r="G25" s="139"/>
      <c r="H25" s="138">
        <f aca="true" t="shared" si="2" ref="H25:J26">H26</f>
        <v>19580</v>
      </c>
      <c r="I25" s="138">
        <f t="shared" si="2"/>
        <v>0</v>
      </c>
      <c r="J25" s="138">
        <f t="shared" si="2"/>
        <v>0</v>
      </c>
      <c r="K25" s="11"/>
    </row>
    <row r="26" spans="1:40" s="24" customFormat="1" ht="48" customHeight="1">
      <c r="A26" s="114" t="s">
        <v>320</v>
      </c>
      <c r="B26" s="125" t="s">
        <v>33</v>
      </c>
      <c r="C26" s="125" t="s">
        <v>34</v>
      </c>
      <c r="D26" s="126" t="s">
        <v>45</v>
      </c>
      <c r="E26" s="297" t="s">
        <v>279</v>
      </c>
      <c r="F26" s="300"/>
      <c r="G26" s="93"/>
      <c r="H26" s="97">
        <f t="shared" si="2"/>
        <v>19580</v>
      </c>
      <c r="I26" s="97">
        <f t="shared" si="2"/>
        <v>0</v>
      </c>
      <c r="J26" s="97">
        <f t="shared" si="2"/>
        <v>0</v>
      </c>
      <c r="K26" s="1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1:40" s="24" customFormat="1" ht="72.75" customHeight="1">
      <c r="A27" s="114" t="s">
        <v>321</v>
      </c>
      <c r="B27" s="125" t="s">
        <v>33</v>
      </c>
      <c r="C27" s="125" t="s">
        <v>34</v>
      </c>
      <c r="D27" s="126" t="s">
        <v>45</v>
      </c>
      <c r="E27" s="127" t="s">
        <v>280</v>
      </c>
      <c r="F27" s="128"/>
      <c r="G27" s="93"/>
      <c r="H27" s="97">
        <f>H28+H30</f>
        <v>19580</v>
      </c>
      <c r="I27" s="97">
        <f>I28+I30</f>
        <v>0</v>
      </c>
      <c r="J27" s="97">
        <f>J28+J30</f>
        <v>0</v>
      </c>
      <c r="K27" s="1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11" s="23" customFormat="1" ht="58.5" customHeight="1">
      <c r="A28" s="114" t="s">
        <v>144</v>
      </c>
      <c r="B28" s="125" t="s">
        <v>33</v>
      </c>
      <c r="C28" s="125" t="s">
        <v>34</v>
      </c>
      <c r="D28" s="126" t="s">
        <v>45</v>
      </c>
      <c r="E28" s="127" t="s">
        <v>280</v>
      </c>
      <c r="F28" s="128" t="s">
        <v>92</v>
      </c>
      <c r="G28" s="93"/>
      <c r="H28" s="97">
        <f>H29</f>
        <v>5000</v>
      </c>
      <c r="I28" s="97">
        <f>I29</f>
        <v>0</v>
      </c>
      <c r="J28" s="97">
        <f>J29</f>
        <v>0</v>
      </c>
      <c r="K28" s="11"/>
    </row>
    <row r="29" spans="1:11" s="19" customFormat="1" ht="46.5" customHeight="1">
      <c r="A29" s="108" t="s">
        <v>46</v>
      </c>
      <c r="B29" s="95" t="s">
        <v>33</v>
      </c>
      <c r="C29" s="95" t="s">
        <v>34</v>
      </c>
      <c r="D29" s="95" t="s">
        <v>45</v>
      </c>
      <c r="E29" s="127" t="s">
        <v>280</v>
      </c>
      <c r="F29" s="128" t="s">
        <v>92</v>
      </c>
      <c r="G29" s="95" t="s">
        <v>47</v>
      </c>
      <c r="H29" s="225">
        <v>5000</v>
      </c>
      <c r="I29" s="225">
        <v>0</v>
      </c>
      <c r="J29" s="225">
        <v>0</v>
      </c>
      <c r="K29" s="18"/>
    </row>
    <row r="30" spans="1:11" s="23" customFormat="1" ht="58.5" customHeight="1">
      <c r="A30" s="114" t="s">
        <v>397</v>
      </c>
      <c r="B30" s="125" t="s">
        <v>33</v>
      </c>
      <c r="C30" s="125" t="s">
        <v>34</v>
      </c>
      <c r="D30" s="126" t="s">
        <v>45</v>
      </c>
      <c r="E30" s="127" t="s">
        <v>280</v>
      </c>
      <c r="F30" s="128" t="s">
        <v>396</v>
      </c>
      <c r="G30" s="93"/>
      <c r="H30" s="97">
        <f>H31</f>
        <v>14580</v>
      </c>
      <c r="I30" s="97">
        <f>I31</f>
        <v>0</v>
      </c>
      <c r="J30" s="97">
        <f>J31</f>
        <v>0</v>
      </c>
      <c r="K30" s="11"/>
    </row>
    <row r="31" spans="1:11" s="19" customFormat="1" ht="46.5" customHeight="1">
      <c r="A31" s="108" t="s">
        <v>46</v>
      </c>
      <c r="B31" s="95" t="s">
        <v>33</v>
      </c>
      <c r="C31" s="95" t="s">
        <v>34</v>
      </c>
      <c r="D31" s="95" t="s">
        <v>45</v>
      </c>
      <c r="E31" s="127" t="s">
        <v>280</v>
      </c>
      <c r="F31" s="128" t="s">
        <v>396</v>
      </c>
      <c r="G31" s="95" t="s">
        <v>47</v>
      </c>
      <c r="H31" s="225">
        <v>14580</v>
      </c>
      <c r="I31" s="225">
        <v>0</v>
      </c>
      <c r="J31" s="225">
        <v>0</v>
      </c>
      <c r="K31" s="18"/>
    </row>
    <row r="32" spans="1:11" s="23" customFormat="1" ht="59.25" customHeight="1">
      <c r="A32" s="116" t="s">
        <v>369</v>
      </c>
      <c r="B32" s="135" t="s">
        <v>33</v>
      </c>
      <c r="C32" s="135" t="s">
        <v>34</v>
      </c>
      <c r="D32" s="133" t="s">
        <v>81</v>
      </c>
      <c r="E32" s="133"/>
      <c r="F32" s="231"/>
      <c r="G32" s="139"/>
      <c r="H32" s="138">
        <f aca="true" t="shared" si="3" ref="H32:J35">H33</f>
        <v>10000</v>
      </c>
      <c r="I32" s="138">
        <f t="shared" si="3"/>
        <v>10000</v>
      </c>
      <c r="J32" s="138">
        <f t="shared" si="3"/>
        <v>10000</v>
      </c>
      <c r="K32" s="11"/>
    </row>
    <row r="33" spans="1:40" s="24" customFormat="1" ht="48" customHeight="1">
      <c r="A33" s="108" t="s">
        <v>367</v>
      </c>
      <c r="B33" s="125" t="s">
        <v>33</v>
      </c>
      <c r="C33" s="125" t="s">
        <v>34</v>
      </c>
      <c r="D33" s="126" t="s">
        <v>81</v>
      </c>
      <c r="E33" s="297" t="s">
        <v>366</v>
      </c>
      <c r="F33" s="300"/>
      <c r="G33" s="93"/>
      <c r="H33" s="97">
        <f t="shared" si="3"/>
        <v>10000</v>
      </c>
      <c r="I33" s="97">
        <f t="shared" si="3"/>
        <v>10000</v>
      </c>
      <c r="J33" s="97">
        <f t="shared" si="3"/>
        <v>10000</v>
      </c>
      <c r="K33" s="11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s="24" customFormat="1" ht="72.75" customHeight="1">
      <c r="A34" s="114" t="s">
        <v>369</v>
      </c>
      <c r="B34" s="125" t="s">
        <v>33</v>
      </c>
      <c r="C34" s="125" t="s">
        <v>34</v>
      </c>
      <c r="D34" s="126" t="s">
        <v>81</v>
      </c>
      <c r="E34" s="127" t="s">
        <v>368</v>
      </c>
      <c r="F34" s="128"/>
      <c r="G34" s="93"/>
      <c r="H34" s="97">
        <f t="shared" si="3"/>
        <v>10000</v>
      </c>
      <c r="I34" s="97">
        <f t="shared" si="3"/>
        <v>10000</v>
      </c>
      <c r="J34" s="97">
        <f t="shared" si="3"/>
        <v>10000</v>
      </c>
      <c r="K34" s="11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1:11" s="23" customFormat="1" ht="58.5" customHeight="1">
      <c r="A35" s="114" t="s">
        <v>371</v>
      </c>
      <c r="B35" s="125" t="s">
        <v>33</v>
      </c>
      <c r="C35" s="125" t="s">
        <v>34</v>
      </c>
      <c r="D35" s="126" t="s">
        <v>81</v>
      </c>
      <c r="E35" s="127" t="s">
        <v>368</v>
      </c>
      <c r="F35" s="128" t="s">
        <v>370</v>
      </c>
      <c r="G35" s="93"/>
      <c r="H35" s="97">
        <f t="shared" si="3"/>
        <v>10000</v>
      </c>
      <c r="I35" s="97">
        <f t="shared" si="3"/>
        <v>10000</v>
      </c>
      <c r="J35" s="97">
        <f t="shared" si="3"/>
        <v>10000</v>
      </c>
      <c r="K35" s="11"/>
    </row>
    <row r="36" spans="1:11" s="19" customFormat="1" ht="46.5" customHeight="1">
      <c r="A36" s="108" t="s">
        <v>511</v>
      </c>
      <c r="B36" s="95" t="s">
        <v>33</v>
      </c>
      <c r="C36" s="95" t="s">
        <v>34</v>
      </c>
      <c r="D36" s="126" t="s">
        <v>81</v>
      </c>
      <c r="E36" s="127" t="s">
        <v>368</v>
      </c>
      <c r="F36" s="128" t="s">
        <v>370</v>
      </c>
      <c r="G36" s="95" t="s">
        <v>510</v>
      </c>
      <c r="H36" s="225">
        <v>10000</v>
      </c>
      <c r="I36" s="225">
        <v>10000</v>
      </c>
      <c r="J36" s="225">
        <v>10000</v>
      </c>
      <c r="K36" s="18"/>
    </row>
    <row r="37" spans="1:11" s="17" customFormat="1" ht="37.5" customHeight="1" thickBot="1">
      <c r="A37" s="230" t="s">
        <v>52</v>
      </c>
      <c r="B37" s="135" t="s">
        <v>33</v>
      </c>
      <c r="C37" s="135" t="s">
        <v>34</v>
      </c>
      <c r="D37" s="133" t="s">
        <v>53</v>
      </c>
      <c r="E37" s="295"/>
      <c r="F37" s="296"/>
      <c r="G37" s="139"/>
      <c r="H37" s="138">
        <f>H38+H43+H48</f>
        <v>3597721</v>
      </c>
      <c r="I37" s="138">
        <f>I38+I43+I48</f>
        <v>3856978</v>
      </c>
      <c r="J37" s="138">
        <f>J38+J43+J48</f>
        <v>3684087</v>
      </c>
      <c r="K37" s="15"/>
    </row>
    <row r="38" spans="1:11" s="17" customFormat="1" ht="72" customHeight="1" thickBot="1">
      <c r="A38" s="230" t="s">
        <v>224</v>
      </c>
      <c r="B38" s="135" t="s">
        <v>33</v>
      </c>
      <c r="C38" s="135" t="s">
        <v>34</v>
      </c>
      <c r="D38" s="133" t="s">
        <v>53</v>
      </c>
      <c r="E38" s="334" t="s">
        <v>70</v>
      </c>
      <c r="F38" s="238"/>
      <c r="G38" s="139"/>
      <c r="H38" s="138">
        <f aca="true" t="shared" si="4" ref="H38:J41">H39</f>
        <v>40000</v>
      </c>
      <c r="I38" s="138">
        <f t="shared" si="4"/>
        <v>40000</v>
      </c>
      <c r="J38" s="138">
        <f t="shared" si="4"/>
        <v>40000</v>
      </c>
      <c r="K38" s="15"/>
    </row>
    <row r="39" spans="1:11" s="17" customFormat="1" ht="84.75" customHeight="1">
      <c r="A39" s="116" t="s">
        <v>225</v>
      </c>
      <c r="B39" s="135" t="s">
        <v>33</v>
      </c>
      <c r="C39" s="135" t="s">
        <v>34</v>
      </c>
      <c r="D39" s="130">
        <v>13</v>
      </c>
      <c r="E39" s="333" t="s">
        <v>226</v>
      </c>
      <c r="F39" s="328"/>
      <c r="G39" s="139"/>
      <c r="H39" s="138">
        <f t="shared" si="4"/>
        <v>40000</v>
      </c>
      <c r="I39" s="138">
        <f t="shared" si="4"/>
        <v>40000</v>
      </c>
      <c r="J39" s="138">
        <f t="shared" si="4"/>
        <v>40000</v>
      </c>
      <c r="K39" s="15"/>
    </row>
    <row r="40" spans="1:11" s="17" customFormat="1" ht="66.75" customHeight="1">
      <c r="A40" s="116" t="s">
        <v>227</v>
      </c>
      <c r="B40" s="135" t="s">
        <v>33</v>
      </c>
      <c r="C40" s="135" t="s">
        <v>34</v>
      </c>
      <c r="D40" s="130">
        <v>13</v>
      </c>
      <c r="E40" s="333" t="s">
        <v>228</v>
      </c>
      <c r="F40" s="328"/>
      <c r="G40" s="139"/>
      <c r="H40" s="138">
        <f t="shared" si="4"/>
        <v>40000</v>
      </c>
      <c r="I40" s="138">
        <f t="shared" si="4"/>
        <v>40000</v>
      </c>
      <c r="J40" s="138">
        <f t="shared" si="4"/>
        <v>40000</v>
      </c>
      <c r="K40" s="15"/>
    </row>
    <row r="41" spans="1:11" s="17" customFormat="1" ht="31.5" customHeight="1">
      <c r="A41" s="113" t="s">
        <v>229</v>
      </c>
      <c r="B41" s="95" t="s">
        <v>33</v>
      </c>
      <c r="C41" s="95" t="s">
        <v>34</v>
      </c>
      <c r="D41" s="233">
        <v>13</v>
      </c>
      <c r="E41" s="301" t="s">
        <v>228</v>
      </c>
      <c r="F41" s="236" t="s">
        <v>230</v>
      </c>
      <c r="G41" s="235"/>
      <c r="H41" s="226">
        <f t="shared" si="4"/>
        <v>40000</v>
      </c>
      <c r="I41" s="226">
        <f t="shared" si="4"/>
        <v>40000</v>
      </c>
      <c r="J41" s="226">
        <f t="shared" si="4"/>
        <v>40000</v>
      </c>
      <c r="K41" s="15"/>
    </row>
    <row r="42" spans="1:11" s="17" customFormat="1" ht="40.5" customHeight="1">
      <c r="A42" s="113" t="s">
        <v>57</v>
      </c>
      <c r="B42" s="95" t="s">
        <v>33</v>
      </c>
      <c r="C42" s="95" t="s">
        <v>34</v>
      </c>
      <c r="D42" s="237">
        <v>13</v>
      </c>
      <c r="E42" s="421" t="s">
        <v>317</v>
      </c>
      <c r="F42" s="422"/>
      <c r="G42" s="95" t="s">
        <v>42</v>
      </c>
      <c r="H42" s="226">
        <v>40000</v>
      </c>
      <c r="I42" s="226">
        <v>40000</v>
      </c>
      <c r="J42" s="226">
        <v>40000</v>
      </c>
      <c r="K42" s="15"/>
    </row>
    <row r="43" spans="1:11" s="25" customFormat="1" ht="54" customHeight="1">
      <c r="A43" s="363" t="s">
        <v>145</v>
      </c>
      <c r="B43" s="364" t="s">
        <v>33</v>
      </c>
      <c r="C43" s="364" t="s">
        <v>34</v>
      </c>
      <c r="D43" s="365">
        <v>13</v>
      </c>
      <c r="E43" s="366">
        <v>76</v>
      </c>
      <c r="F43" s="331"/>
      <c r="G43" s="367"/>
      <c r="H43" s="368">
        <f aca="true" t="shared" si="5" ref="H43:J44">H44</f>
        <v>414130</v>
      </c>
      <c r="I43" s="368">
        <f t="shared" si="5"/>
        <v>573387</v>
      </c>
      <c r="J43" s="368">
        <f t="shared" si="5"/>
        <v>400496</v>
      </c>
      <c r="K43" s="3" t="s">
        <v>54</v>
      </c>
    </row>
    <row r="44" spans="1:11" s="17" customFormat="1" ht="31.5" customHeight="1">
      <c r="A44" s="108" t="s">
        <v>173</v>
      </c>
      <c r="B44" s="239" t="s">
        <v>33</v>
      </c>
      <c r="C44" s="239" t="s">
        <v>34</v>
      </c>
      <c r="D44" s="240">
        <v>13</v>
      </c>
      <c r="E44" s="304" t="s">
        <v>99</v>
      </c>
      <c r="F44" s="241"/>
      <c r="G44" s="242"/>
      <c r="H44" s="226">
        <f t="shared" si="5"/>
        <v>414130</v>
      </c>
      <c r="I44" s="226">
        <f t="shared" si="5"/>
        <v>573387</v>
      </c>
      <c r="J44" s="226">
        <f t="shared" si="5"/>
        <v>400496</v>
      </c>
      <c r="K44" s="15"/>
    </row>
    <row r="45" spans="1:11" s="17" customFormat="1" ht="31.5" customHeight="1">
      <c r="A45" s="113" t="s">
        <v>146</v>
      </c>
      <c r="B45" s="243" t="s">
        <v>33</v>
      </c>
      <c r="C45" s="243" t="s">
        <v>34</v>
      </c>
      <c r="D45" s="240">
        <v>13</v>
      </c>
      <c r="E45" s="304" t="s">
        <v>99</v>
      </c>
      <c r="F45" s="241" t="s">
        <v>93</v>
      </c>
      <c r="G45" s="242"/>
      <c r="H45" s="226">
        <f>H46+H47</f>
        <v>414130</v>
      </c>
      <c r="I45" s="226">
        <f>I46+I47</f>
        <v>573387</v>
      </c>
      <c r="J45" s="226">
        <f>J46+J47</f>
        <v>400496</v>
      </c>
      <c r="K45" s="15"/>
    </row>
    <row r="46" spans="1:11" s="17" customFormat="1" ht="46.5" customHeight="1">
      <c r="A46" s="113" t="s">
        <v>57</v>
      </c>
      <c r="B46" s="244" t="s">
        <v>33</v>
      </c>
      <c r="C46" s="244" t="s">
        <v>34</v>
      </c>
      <c r="D46" s="245">
        <v>13</v>
      </c>
      <c r="E46" s="301" t="s">
        <v>99</v>
      </c>
      <c r="F46" s="234" t="s">
        <v>93</v>
      </c>
      <c r="G46" s="246" t="s">
        <v>42</v>
      </c>
      <c r="H46" s="227">
        <v>364130</v>
      </c>
      <c r="I46" s="227">
        <v>523387</v>
      </c>
      <c r="J46" s="227">
        <v>350496</v>
      </c>
      <c r="K46" s="15"/>
    </row>
    <row r="47" spans="1:11" s="17" customFormat="1" ht="33" customHeight="1">
      <c r="A47" s="113" t="s">
        <v>43</v>
      </c>
      <c r="B47" s="247" t="s">
        <v>33</v>
      </c>
      <c r="C47" s="247" t="s">
        <v>34</v>
      </c>
      <c r="D47" s="248">
        <v>13</v>
      </c>
      <c r="E47" s="301" t="s">
        <v>99</v>
      </c>
      <c r="F47" s="234" t="s">
        <v>93</v>
      </c>
      <c r="G47" s="249" t="s">
        <v>44</v>
      </c>
      <c r="H47" s="227">
        <v>50000</v>
      </c>
      <c r="I47" s="227">
        <v>50000</v>
      </c>
      <c r="J47" s="227">
        <v>50000</v>
      </c>
      <c r="K47" s="15"/>
    </row>
    <row r="48" spans="1:11" s="25" customFormat="1" ht="47.25" customHeight="1">
      <c r="A48" s="360" t="s">
        <v>147</v>
      </c>
      <c r="B48" s="361" t="s">
        <v>33</v>
      </c>
      <c r="C48" s="361" t="s">
        <v>34</v>
      </c>
      <c r="D48" s="361" t="s">
        <v>53</v>
      </c>
      <c r="E48" s="319" t="s">
        <v>13</v>
      </c>
      <c r="F48" s="330"/>
      <c r="G48" s="362"/>
      <c r="H48" s="138">
        <f>H50+H54+H56+H58</f>
        <v>3143591</v>
      </c>
      <c r="I48" s="138">
        <f>I50+I54+I56+I58</f>
        <v>3243591</v>
      </c>
      <c r="J48" s="138">
        <f>J50+J54+J56+J58</f>
        <v>3243591</v>
      </c>
      <c r="K48" s="3"/>
    </row>
    <row r="49" spans="1:11" s="17" customFormat="1" ht="37.5" customHeight="1">
      <c r="A49" s="108" t="s">
        <v>148</v>
      </c>
      <c r="B49" s="95" t="s">
        <v>33</v>
      </c>
      <c r="C49" s="95" t="s">
        <v>34</v>
      </c>
      <c r="D49" s="95" t="s">
        <v>53</v>
      </c>
      <c r="E49" s="269" t="s">
        <v>100</v>
      </c>
      <c r="F49" s="241"/>
      <c r="G49" s="251"/>
      <c r="H49" s="226">
        <f>H50+H55</f>
        <v>3093591</v>
      </c>
      <c r="I49" s="226">
        <f>I50+I55</f>
        <v>3193591</v>
      </c>
      <c r="J49" s="226">
        <f>J50+J55</f>
        <v>3193591</v>
      </c>
      <c r="K49" s="15"/>
    </row>
    <row r="50" spans="1:255" s="26" customFormat="1" ht="42.75" customHeight="1">
      <c r="A50" s="113" t="s">
        <v>87</v>
      </c>
      <c r="B50" s="95" t="s">
        <v>33</v>
      </c>
      <c r="C50" s="95" t="s">
        <v>34</v>
      </c>
      <c r="D50" s="95" t="s">
        <v>53</v>
      </c>
      <c r="E50" s="301" t="s">
        <v>100</v>
      </c>
      <c r="F50" s="234" t="s">
        <v>94</v>
      </c>
      <c r="G50" s="95"/>
      <c r="H50" s="226">
        <f>H51+H52+H53</f>
        <v>3053591</v>
      </c>
      <c r="I50" s="226">
        <f>I51+I52+I53</f>
        <v>3153591</v>
      </c>
      <c r="J50" s="226">
        <f>J51+J52+J53</f>
        <v>3153591</v>
      </c>
      <c r="K50" s="3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79.5" customHeight="1">
      <c r="A51" s="108" t="s">
        <v>41</v>
      </c>
      <c r="B51" s="95" t="s">
        <v>33</v>
      </c>
      <c r="C51" s="95" t="s">
        <v>34</v>
      </c>
      <c r="D51" s="95" t="s">
        <v>53</v>
      </c>
      <c r="E51" s="304" t="s">
        <v>100</v>
      </c>
      <c r="F51" s="241" t="s">
        <v>94</v>
      </c>
      <c r="G51" s="95" t="s">
        <v>36</v>
      </c>
      <c r="H51" s="226">
        <v>2414716</v>
      </c>
      <c r="I51" s="226">
        <v>2414716</v>
      </c>
      <c r="J51" s="226">
        <v>2414716</v>
      </c>
      <c r="K51" s="37"/>
      <c r="L51" s="28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50.25" customHeight="1">
      <c r="A52" s="113" t="s">
        <v>57</v>
      </c>
      <c r="B52" s="95" t="s">
        <v>33</v>
      </c>
      <c r="C52" s="95" t="s">
        <v>34</v>
      </c>
      <c r="D52" s="95" t="s">
        <v>53</v>
      </c>
      <c r="E52" s="301" t="s">
        <v>100</v>
      </c>
      <c r="F52" s="234" t="s">
        <v>94</v>
      </c>
      <c r="G52" s="95" t="s">
        <v>42</v>
      </c>
      <c r="H52" s="226">
        <v>585423</v>
      </c>
      <c r="I52" s="226">
        <v>685423</v>
      </c>
      <c r="J52" s="226">
        <v>685423</v>
      </c>
      <c r="K52" s="37"/>
      <c r="L52" s="28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35.25" customHeight="1">
      <c r="A53" s="113" t="s">
        <v>43</v>
      </c>
      <c r="B53" s="95" t="s">
        <v>33</v>
      </c>
      <c r="C53" s="95" t="s">
        <v>34</v>
      </c>
      <c r="D53" s="95" t="s">
        <v>53</v>
      </c>
      <c r="E53" s="301" t="s">
        <v>100</v>
      </c>
      <c r="F53" s="234" t="s">
        <v>94</v>
      </c>
      <c r="G53" s="95" t="s">
        <v>44</v>
      </c>
      <c r="H53" s="226">
        <v>53452</v>
      </c>
      <c r="I53" s="226">
        <v>53452</v>
      </c>
      <c r="J53" s="226">
        <v>53452</v>
      </c>
      <c r="K53" s="37"/>
      <c r="L53" s="28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33" customHeight="1">
      <c r="A54" s="113" t="s">
        <v>90</v>
      </c>
      <c r="B54" s="95" t="s">
        <v>33</v>
      </c>
      <c r="C54" s="95" t="s">
        <v>34</v>
      </c>
      <c r="D54" s="95" t="s">
        <v>53</v>
      </c>
      <c r="E54" s="301" t="s">
        <v>100</v>
      </c>
      <c r="F54" s="234" t="s">
        <v>95</v>
      </c>
      <c r="G54" s="95"/>
      <c r="H54" s="226">
        <f>H55</f>
        <v>40000</v>
      </c>
      <c r="I54" s="226">
        <f>I55</f>
        <v>40000</v>
      </c>
      <c r="J54" s="226">
        <f>J55</f>
        <v>40000</v>
      </c>
      <c r="K54" s="37"/>
      <c r="L54" s="28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58.5" customHeight="1">
      <c r="A55" s="113" t="s">
        <v>57</v>
      </c>
      <c r="B55" s="95" t="s">
        <v>33</v>
      </c>
      <c r="C55" s="95" t="s">
        <v>34</v>
      </c>
      <c r="D55" s="95" t="s">
        <v>53</v>
      </c>
      <c r="E55" s="301" t="s">
        <v>100</v>
      </c>
      <c r="F55" s="234" t="s">
        <v>95</v>
      </c>
      <c r="G55" s="95" t="s">
        <v>42</v>
      </c>
      <c r="H55" s="226">
        <v>40000</v>
      </c>
      <c r="I55" s="226">
        <v>40000</v>
      </c>
      <c r="J55" s="226">
        <v>40000</v>
      </c>
      <c r="K55" s="37"/>
      <c r="L55" s="28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6" customFormat="1" ht="58.5" customHeight="1">
      <c r="A56" s="113" t="s">
        <v>244</v>
      </c>
      <c r="B56" s="95" t="s">
        <v>33</v>
      </c>
      <c r="C56" s="95" t="s">
        <v>34</v>
      </c>
      <c r="D56" s="95" t="s">
        <v>53</v>
      </c>
      <c r="E56" s="301" t="s">
        <v>100</v>
      </c>
      <c r="F56" s="234"/>
      <c r="G56" s="95"/>
      <c r="H56" s="226">
        <f>H57</f>
        <v>0</v>
      </c>
      <c r="I56" s="226">
        <f>I57</f>
        <v>20000</v>
      </c>
      <c r="J56" s="226">
        <f>J57</f>
        <v>20000</v>
      </c>
      <c r="K56" s="37"/>
      <c r="L56" s="28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255" s="26" customFormat="1" ht="58.5" customHeight="1">
      <c r="A57" s="113" t="s">
        <v>57</v>
      </c>
      <c r="B57" s="95" t="s">
        <v>33</v>
      </c>
      <c r="C57" s="95" t="s">
        <v>34</v>
      </c>
      <c r="D57" s="95" t="s">
        <v>53</v>
      </c>
      <c r="E57" s="301" t="s">
        <v>100</v>
      </c>
      <c r="F57" s="234" t="s">
        <v>245</v>
      </c>
      <c r="G57" s="95" t="s">
        <v>42</v>
      </c>
      <c r="H57" s="226">
        <v>0</v>
      </c>
      <c r="I57" s="226">
        <v>20000</v>
      </c>
      <c r="J57" s="226">
        <v>20000</v>
      </c>
      <c r="K57" s="37"/>
      <c r="L57" s="2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</row>
    <row r="58" spans="1:255" s="26" customFormat="1" ht="58.5" customHeight="1">
      <c r="A58" s="113" t="s">
        <v>246</v>
      </c>
      <c r="B58" s="95" t="s">
        <v>33</v>
      </c>
      <c r="C58" s="95" t="s">
        <v>34</v>
      </c>
      <c r="D58" s="95" t="s">
        <v>53</v>
      </c>
      <c r="E58" s="301" t="s">
        <v>100</v>
      </c>
      <c r="F58" s="234"/>
      <c r="G58" s="95"/>
      <c r="H58" s="226">
        <f>H59</f>
        <v>50000</v>
      </c>
      <c r="I58" s="226">
        <f>I59</f>
        <v>30000</v>
      </c>
      <c r="J58" s="226">
        <f>J59</f>
        <v>30000</v>
      </c>
      <c r="K58" s="37"/>
      <c r="L58" s="2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</row>
    <row r="59" spans="1:255" s="26" customFormat="1" ht="58.5" customHeight="1">
      <c r="A59" s="113" t="s">
        <v>57</v>
      </c>
      <c r="B59" s="95" t="s">
        <v>33</v>
      </c>
      <c r="C59" s="95" t="s">
        <v>34</v>
      </c>
      <c r="D59" s="95" t="s">
        <v>53</v>
      </c>
      <c r="E59" s="301" t="s">
        <v>100</v>
      </c>
      <c r="F59" s="234" t="s">
        <v>247</v>
      </c>
      <c r="G59" s="95" t="s">
        <v>42</v>
      </c>
      <c r="H59" s="226">
        <v>50000</v>
      </c>
      <c r="I59" s="226">
        <v>30000</v>
      </c>
      <c r="J59" s="226">
        <v>30000</v>
      </c>
      <c r="K59" s="37"/>
      <c r="L59" s="28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</row>
    <row r="60" spans="1:11" s="29" customFormat="1" ht="49.5" customHeight="1">
      <c r="A60" s="116" t="s">
        <v>56</v>
      </c>
      <c r="B60" s="252" t="s">
        <v>33</v>
      </c>
      <c r="C60" s="252" t="s">
        <v>55</v>
      </c>
      <c r="D60" s="252"/>
      <c r="E60" s="130"/>
      <c r="F60" s="131"/>
      <c r="G60" s="252"/>
      <c r="H60" s="132">
        <f>H61+H71</f>
        <v>40000</v>
      </c>
      <c r="I60" s="132">
        <f>I61+I71</f>
        <v>60000</v>
      </c>
      <c r="J60" s="132">
        <f>J61+J71</f>
        <v>260000</v>
      </c>
      <c r="K60" s="14"/>
    </row>
    <row r="61" spans="1:11" s="17" customFormat="1" ht="53.25" customHeight="1">
      <c r="A61" s="116" t="s">
        <v>8</v>
      </c>
      <c r="B61" s="252" t="s">
        <v>33</v>
      </c>
      <c r="C61" s="252" t="s">
        <v>55</v>
      </c>
      <c r="D61" s="252" t="s">
        <v>139</v>
      </c>
      <c r="E61" s="254"/>
      <c r="F61" s="231"/>
      <c r="G61" s="135"/>
      <c r="H61" s="138">
        <f>H62</f>
        <v>30000</v>
      </c>
      <c r="I61" s="138">
        <f>I62</f>
        <v>50000</v>
      </c>
      <c r="J61" s="138">
        <f>J62</f>
        <v>250000</v>
      </c>
      <c r="K61" s="15"/>
    </row>
    <row r="62" spans="1:11" s="17" customFormat="1" ht="101.25" customHeight="1">
      <c r="A62" s="111" t="s">
        <v>301</v>
      </c>
      <c r="B62" s="252" t="s">
        <v>33</v>
      </c>
      <c r="C62" s="252" t="s">
        <v>55</v>
      </c>
      <c r="D62" s="252" t="s">
        <v>139</v>
      </c>
      <c r="E62" s="319" t="s">
        <v>53</v>
      </c>
      <c r="F62" s="231"/>
      <c r="G62" s="135"/>
      <c r="H62" s="138">
        <f>H63+H67</f>
        <v>30000</v>
      </c>
      <c r="I62" s="138">
        <f>I63+I67</f>
        <v>50000</v>
      </c>
      <c r="J62" s="138">
        <f>J63+J67</f>
        <v>250000</v>
      </c>
      <c r="K62" s="15"/>
    </row>
    <row r="63" spans="1:11" s="17" customFormat="1" ht="108.75" customHeight="1">
      <c r="A63" s="111" t="s">
        <v>302</v>
      </c>
      <c r="B63" s="252" t="s">
        <v>33</v>
      </c>
      <c r="C63" s="252" t="s">
        <v>55</v>
      </c>
      <c r="D63" s="252" t="s">
        <v>139</v>
      </c>
      <c r="E63" s="319" t="s">
        <v>15</v>
      </c>
      <c r="F63" s="231"/>
      <c r="G63" s="135"/>
      <c r="H63" s="138">
        <f aca="true" t="shared" si="6" ref="H63:J65">H64</f>
        <v>25000</v>
      </c>
      <c r="I63" s="138">
        <f t="shared" si="6"/>
        <v>40000</v>
      </c>
      <c r="J63" s="138">
        <f t="shared" si="6"/>
        <v>140000</v>
      </c>
      <c r="K63" s="15"/>
    </row>
    <row r="64" spans="1:11" s="17" customFormat="1" ht="93" customHeight="1">
      <c r="A64" s="111" t="s">
        <v>231</v>
      </c>
      <c r="B64" s="252" t="s">
        <v>33</v>
      </c>
      <c r="C64" s="252" t="s">
        <v>55</v>
      </c>
      <c r="D64" s="252" t="s">
        <v>139</v>
      </c>
      <c r="E64" s="268" t="s">
        <v>60</v>
      </c>
      <c r="F64" s="231"/>
      <c r="G64" s="135"/>
      <c r="H64" s="138">
        <f t="shared" si="6"/>
        <v>25000</v>
      </c>
      <c r="I64" s="138">
        <f t="shared" si="6"/>
        <v>40000</v>
      </c>
      <c r="J64" s="138">
        <f t="shared" si="6"/>
        <v>140000</v>
      </c>
      <c r="K64" s="15"/>
    </row>
    <row r="65" spans="1:11" s="17" customFormat="1" ht="54.75" customHeight="1">
      <c r="A65" s="113" t="s">
        <v>119</v>
      </c>
      <c r="B65" s="253" t="s">
        <v>33</v>
      </c>
      <c r="C65" s="253" t="s">
        <v>55</v>
      </c>
      <c r="D65" s="253" t="s">
        <v>139</v>
      </c>
      <c r="E65" s="269" t="s">
        <v>60</v>
      </c>
      <c r="F65" s="241" t="s">
        <v>61</v>
      </c>
      <c r="G65" s="95"/>
      <c r="H65" s="226">
        <f t="shared" si="6"/>
        <v>25000</v>
      </c>
      <c r="I65" s="226">
        <f t="shared" si="6"/>
        <v>40000</v>
      </c>
      <c r="J65" s="226">
        <f t="shared" si="6"/>
        <v>140000</v>
      </c>
      <c r="K65" s="15"/>
    </row>
    <row r="66" spans="1:11" s="17" customFormat="1" ht="47.25" customHeight="1">
      <c r="A66" s="113" t="s">
        <v>57</v>
      </c>
      <c r="B66" s="255" t="s">
        <v>33</v>
      </c>
      <c r="C66" s="255" t="s">
        <v>55</v>
      </c>
      <c r="D66" s="255" t="s">
        <v>139</v>
      </c>
      <c r="E66" s="269" t="s">
        <v>60</v>
      </c>
      <c r="F66" s="241" t="s">
        <v>61</v>
      </c>
      <c r="G66" s="256" t="s">
        <v>42</v>
      </c>
      <c r="H66" s="228">
        <v>25000</v>
      </c>
      <c r="I66" s="228">
        <v>40000</v>
      </c>
      <c r="J66" s="228">
        <v>140000</v>
      </c>
      <c r="K66" s="15"/>
    </row>
    <row r="67" spans="1:11" s="17" customFormat="1" ht="80.25" customHeight="1">
      <c r="A67" s="111" t="s">
        <v>303</v>
      </c>
      <c r="B67" s="252" t="s">
        <v>33</v>
      </c>
      <c r="C67" s="252" t="s">
        <v>55</v>
      </c>
      <c r="D67" s="252" t="s">
        <v>139</v>
      </c>
      <c r="E67" s="319" t="s">
        <v>14</v>
      </c>
      <c r="F67" s="231"/>
      <c r="G67" s="135"/>
      <c r="H67" s="138">
        <f aca="true" t="shared" si="7" ref="H67:J69">H68</f>
        <v>5000</v>
      </c>
      <c r="I67" s="138">
        <f t="shared" si="7"/>
        <v>10000</v>
      </c>
      <c r="J67" s="138">
        <f t="shared" si="7"/>
        <v>110000</v>
      </c>
      <c r="K67" s="15"/>
    </row>
    <row r="68" spans="1:11" s="17" customFormat="1" ht="91.5" customHeight="1">
      <c r="A68" s="111" t="s">
        <v>232</v>
      </c>
      <c r="B68" s="252" t="s">
        <v>33</v>
      </c>
      <c r="C68" s="252" t="s">
        <v>55</v>
      </c>
      <c r="D68" s="252" t="s">
        <v>139</v>
      </c>
      <c r="E68" s="268" t="s">
        <v>62</v>
      </c>
      <c r="F68" s="231"/>
      <c r="G68" s="135"/>
      <c r="H68" s="138">
        <f t="shared" si="7"/>
        <v>5000</v>
      </c>
      <c r="I68" s="138">
        <f t="shared" si="7"/>
        <v>10000</v>
      </c>
      <c r="J68" s="138">
        <f t="shared" si="7"/>
        <v>110000</v>
      </c>
      <c r="K68" s="15"/>
    </row>
    <row r="69" spans="1:11" s="17" customFormat="1" ht="60" customHeight="1">
      <c r="A69" s="113" t="s">
        <v>233</v>
      </c>
      <c r="B69" s="253" t="s">
        <v>33</v>
      </c>
      <c r="C69" s="253" t="s">
        <v>55</v>
      </c>
      <c r="D69" s="253" t="s">
        <v>139</v>
      </c>
      <c r="E69" s="269" t="s">
        <v>62</v>
      </c>
      <c r="F69" s="241" t="s">
        <v>63</v>
      </c>
      <c r="G69" s="95"/>
      <c r="H69" s="226">
        <f t="shared" si="7"/>
        <v>5000</v>
      </c>
      <c r="I69" s="226">
        <f t="shared" si="7"/>
        <v>10000</v>
      </c>
      <c r="J69" s="226">
        <f t="shared" si="7"/>
        <v>110000</v>
      </c>
      <c r="K69" s="15"/>
    </row>
    <row r="70" spans="1:11" s="17" customFormat="1" ht="47.25" customHeight="1">
      <c r="A70" s="113" t="s">
        <v>57</v>
      </c>
      <c r="B70" s="255" t="s">
        <v>33</v>
      </c>
      <c r="C70" s="255" t="s">
        <v>55</v>
      </c>
      <c r="D70" s="255" t="s">
        <v>139</v>
      </c>
      <c r="E70" s="269" t="s">
        <v>62</v>
      </c>
      <c r="F70" s="241" t="s">
        <v>63</v>
      </c>
      <c r="G70" s="256" t="s">
        <v>42</v>
      </c>
      <c r="H70" s="228">
        <v>5000</v>
      </c>
      <c r="I70" s="228">
        <v>10000</v>
      </c>
      <c r="J70" s="228">
        <v>110000</v>
      </c>
      <c r="K70" s="15"/>
    </row>
    <row r="71" spans="1:11" s="17" customFormat="1" ht="53.25" customHeight="1">
      <c r="A71" s="116" t="s">
        <v>399</v>
      </c>
      <c r="B71" s="252" t="s">
        <v>33</v>
      </c>
      <c r="C71" s="252" t="s">
        <v>55</v>
      </c>
      <c r="D71" s="252" t="s">
        <v>250</v>
      </c>
      <c r="E71" s="254"/>
      <c r="F71" s="231"/>
      <c r="G71" s="135"/>
      <c r="H71" s="138">
        <f aca="true" t="shared" si="8" ref="H71:J75">H72</f>
        <v>10000</v>
      </c>
      <c r="I71" s="138">
        <f t="shared" si="8"/>
        <v>10000</v>
      </c>
      <c r="J71" s="138">
        <f t="shared" si="8"/>
        <v>10000</v>
      </c>
      <c r="K71" s="15"/>
    </row>
    <row r="72" spans="1:11" s="17" customFormat="1" ht="82.5" customHeight="1">
      <c r="A72" s="111" t="s">
        <v>401</v>
      </c>
      <c r="B72" s="252" t="s">
        <v>33</v>
      </c>
      <c r="C72" s="252" t="s">
        <v>55</v>
      </c>
      <c r="D72" s="252" t="s">
        <v>250</v>
      </c>
      <c r="E72" s="319" t="s">
        <v>400</v>
      </c>
      <c r="F72" s="231"/>
      <c r="G72" s="135"/>
      <c r="H72" s="138">
        <f t="shared" si="8"/>
        <v>10000</v>
      </c>
      <c r="I72" s="138">
        <f t="shared" si="8"/>
        <v>10000</v>
      </c>
      <c r="J72" s="138">
        <f t="shared" si="8"/>
        <v>10000</v>
      </c>
      <c r="K72" s="15"/>
    </row>
    <row r="73" spans="1:11" s="17" customFormat="1" ht="67.5" customHeight="1">
      <c r="A73" s="111" t="s">
        <v>403</v>
      </c>
      <c r="B73" s="252" t="s">
        <v>33</v>
      </c>
      <c r="C73" s="252" t="s">
        <v>55</v>
      </c>
      <c r="D73" s="252" t="s">
        <v>250</v>
      </c>
      <c r="E73" s="319" t="s">
        <v>402</v>
      </c>
      <c r="F73" s="231"/>
      <c r="G73" s="135"/>
      <c r="H73" s="138">
        <f t="shared" si="8"/>
        <v>10000</v>
      </c>
      <c r="I73" s="138">
        <f t="shared" si="8"/>
        <v>10000</v>
      </c>
      <c r="J73" s="138">
        <f t="shared" si="8"/>
        <v>10000</v>
      </c>
      <c r="K73" s="15"/>
    </row>
    <row r="74" spans="1:11" s="17" customFormat="1" ht="57" customHeight="1">
      <c r="A74" s="111" t="s">
        <v>405</v>
      </c>
      <c r="B74" s="252" t="s">
        <v>33</v>
      </c>
      <c r="C74" s="252" t="s">
        <v>55</v>
      </c>
      <c r="D74" s="252" t="s">
        <v>250</v>
      </c>
      <c r="E74" s="268" t="s">
        <v>404</v>
      </c>
      <c r="F74" s="231"/>
      <c r="G74" s="135"/>
      <c r="H74" s="138">
        <f t="shared" si="8"/>
        <v>10000</v>
      </c>
      <c r="I74" s="138">
        <f t="shared" si="8"/>
        <v>10000</v>
      </c>
      <c r="J74" s="138">
        <f t="shared" si="8"/>
        <v>10000</v>
      </c>
      <c r="K74" s="15"/>
    </row>
    <row r="75" spans="1:11" s="17" customFormat="1" ht="54.75" customHeight="1">
      <c r="A75" s="113" t="s">
        <v>407</v>
      </c>
      <c r="B75" s="253" t="s">
        <v>33</v>
      </c>
      <c r="C75" s="253" t="s">
        <v>55</v>
      </c>
      <c r="D75" s="253" t="s">
        <v>250</v>
      </c>
      <c r="E75" s="269" t="s">
        <v>404</v>
      </c>
      <c r="F75" s="241" t="s">
        <v>406</v>
      </c>
      <c r="G75" s="95"/>
      <c r="H75" s="226">
        <f t="shared" si="8"/>
        <v>10000</v>
      </c>
      <c r="I75" s="226">
        <f t="shared" si="8"/>
        <v>10000</v>
      </c>
      <c r="J75" s="226">
        <f t="shared" si="8"/>
        <v>10000</v>
      </c>
      <c r="K75" s="15"/>
    </row>
    <row r="76" spans="1:11" s="17" customFormat="1" ht="47.25" customHeight="1">
      <c r="A76" s="113" t="s">
        <v>57</v>
      </c>
      <c r="B76" s="255" t="s">
        <v>33</v>
      </c>
      <c r="C76" s="255" t="s">
        <v>55</v>
      </c>
      <c r="D76" s="255" t="s">
        <v>250</v>
      </c>
      <c r="E76" s="269" t="s">
        <v>404</v>
      </c>
      <c r="F76" s="241" t="s">
        <v>406</v>
      </c>
      <c r="G76" s="256" t="s">
        <v>42</v>
      </c>
      <c r="H76" s="228">
        <v>10000</v>
      </c>
      <c r="I76" s="228">
        <v>10000</v>
      </c>
      <c r="J76" s="228">
        <v>10000</v>
      </c>
      <c r="K76" s="15"/>
    </row>
    <row r="77" spans="1:11" s="17" customFormat="1" ht="26.25" customHeight="1">
      <c r="A77" s="230" t="s">
        <v>71</v>
      </c>
      <c r="B77" s="135" t="s">
        <v>33</v>
      </c>
      <c r="C77" s="135" t="s">
        <v>40</v>
      </c>
      <c r="D77" s="130"/>
      <c r="E77" s="130"/>
      <c r="F77" s="131"/>
      <c r="G77" s="139"/>
      <c r="H77" s="138">
        <f>H78+H88</f>
        <v>802625</v>
      </c>
      <c r="I77" s="138">
        <f>I78+I88</f>
        <v>846366</v>
      </c>
      <c r="J77" s="138">
        <f>J78+J88</f>
        <v>846366</v>
      </c>
      <c r="K77" s="15"/>
    </row>
    <row r="78" spans="1:11" s="17" customFormat="1" ht="54" customHeight="1">
      <c r="A78" s="230" t="s">
        <v>135</v>
      </c>
      <c r="B78" s="135" t="s">
        <v>33</v>
      </c>
      <c r="C78" s="135" t="s">
        <v>40</v>
      </c>
      <c r="D78" s="135" t="s">
        <v>70</v>
      </c>
      <c r="E78" s="130"/>
      <c r="F78" s="131"/>
      <c r="G78" s="139"/>
      <c r="H78" s="138">
        <f>H79</f>
        <v>757625</v>
      </c>
      <c r="I78" s="138">
        <f>I79</f>
        <v>801366</v>
      </c>
      <c r="J78" s="138">
        <f>J79</f>
        <v>801366</v>
      </c>
      <c r="K78" s="15"/>
    </row>
    <row r="79" spans="1:11" s="17" customFormat="1" ht="81.75" customHeight="1">
      <c r="A79" s="230" t="s">
        <v>304</v>
      </c>
      <c r="B79" s="135" t="s">
        <v>33</v>
      </c>
      <c r="C79" s="135" t="s">
        <v>40</v>
      </c>
      <c r="D79" s="133" t="s">
        <v>70</v>
      </c>
      <c r="E79" s="257">
        <v>11</v>
      </c>
      <c r="F79" s="231"/>
      <c r="G79" s="139"/>
      <c r="H79" s="138">
        <f>H80+H84</f>
        <v>757625</v>
      </c>
      <c r="I79" s="138">
        <f>I80+I84</f>
        <v>801366</v>
      </c>
      <c r="J79" s="138">
        <f>J80+J84</f>
        <v>801366</v>
      </c>
      <c r="K79" s="15"/>
    </row>
    <row r="80" spans="1:11" s="17" customFormat="1" ht="63.75" customHeight="1">
      <c r="A80" s="332" t="s">
        <v>305</v>
      </c>
      <c r="B80" s="135" t="s">
        <v>33</v>
      </c>
      <c r="C80" s="135" t="s">
        <v>40</v>
      </c>
      <c r="D80" s="133" t="s">
        <v>70</v>
      </c>
      <c r="E80" s="257" t="s">
        <v>234</v>
      </c>
      <c r="F80" s="231"/>
      <c r="G80" s="139"/>
      <c r="H80" s="138">
        <f aca="true" t="shared" si="9" ref="H80:J82">H81</f>
        <v>707625</v>
      </c>
      <c r="I80" s="138">
        <f t="shared" si="9"/>
        <v>751366</v>
      </c>
      <c r="J80" s="138">
        <f t="shared" si="9"/>
        <v>751366</v>
      </c>
      <c r="K80" s="15"/>
    </row>
    <row r="81" spans="1:11" s="17" customFormat="1" ht="57" customHeight="1">
      <c r="A81" s="332" t="s">
        <v>58</v>
      </c>
      <c r="B81" s="135" t="s">
        <v>33</v>
      </c>
      <c r="C81" s="135" t="s">
        <v>40</v>
      </c>
      <c r="D81" s="133" t="s">
        <v>70</v>
      </c>
      <c r="E81" s="335" t="s">
        <v>68</v>
      </c>
      <c r="F81" s="231"/>
      <c r="G81" s="139"/>
      <c r="H81" s="138">
        <f t="shared" si="9"/>
        <v>707625</v>
      </c>
      <c r="I81" s="138">
        <f t="shared" si="9"/>
        <v>751366</v>
      </c>
      <c r="J81" s="138">
        <f t="shared" si="9"/>
        <v>751366</v>
      </c>
      <c r="K81" s="15"/>
    </row>
    <row r="82" spans="1:11" s="17" customFormat="1" ht="55.5" customHeight="1">
      <c r="A82" s="113" t="s">
        <v>136</v>
      </c>
      <c r="B82" s="256" t="s">
        <v>33</v>
      </c>
      <c r="C82" s="256" t="s">
        <v>40</v>
      </c>
      <c r="D82" s="136" t="s">
        <v>70</v>
      </c>
      <c r="E82" s="305" t="s">
        <v>68</v>
      </c>
      <c r="F82" s="241" t="s">
        <v>69</v>
      </c>
      <c r="G82" s="139"/>
      <c r="H82" s="226">
        <f t="shared" si="9"/>
        <v>707625</v>
      </c>
      <c r="I82" s="226">
        <f t="shared" si="9"/>
        <v>751366</v>
      </c>
      <c r="J82" s="226">
        <f t="shared" si="9"/>
        <v>751366</v>
      </c>
      <c r="K82" s="15"/>
    </row>
    <row r="83" spans="1:11" s="17" customFormat="1" ht="52.5" customHeight="1">
      <c r="A83" s="113" t="s">
        <v>57</v>
      </c>
      <c r="B83" s="95" t="s">
        <v>33</v>
      </c>
      <c r="C83" s="95" t="s">
        <v>40</v>
      </c>
      <c r="D83" s="134" t="s">
        <v>70</v>
      </c>
      <c r="E83" s="305" t="s">
        <v>68</v>
      </c>
      <c r="F83" s="241" t="s">
        <v>69</v>
      </c>
      <c r="G83" s="235" t="s">
        <v>42</v>
      </c>
      <c r="H83" s="226">
        <v>707625</v>
      </c>
      <c r="I83" s="226">
        <v>751366</v>
      </c>
      <c r="J83" s="226">
        <v>751366</v>
      </c>
      <c r="K83" s="15"/>
    </row>
    <row r="84" spans="1:11" s="17" customFormat="1" ht="75.75" customHeight="1">
      <c r="A84" s="332" t="s">
        <v>306</v>
      </c>
      <c r="B84" s="135" t="s">
        <v>33</v>
      </c>
      <c r="C84" s="135" t="s">
        <v>40</v>
      </c>
      <c r="D84" s="133" t="s">
        <v>70</v>
      </c>
      <c r="E84" s="257" t="s">
        <v>235</v>
      </c>
      <c r="F84" s="231"/>
      <c r="G84" s="259"/>
      <c r="H84" s="138">
        <f aca="true" t="shared" si="10" ref="H84:J86">H85</f>
        <v>50000</v>
      </c>
      <c r="I84" s="138">
        <f t="shared" si="10"/>
        <v>50000</v>
      </c>
      <c r="J84" s="138">
        <f t="shared" si="10"/>
        <v>50000</v>
      </c>
      <c r="K84" s="15"/>
    </row>
    <row r="85" spans="1:11" s="17" customFormat="1" ht="54.75" customHeight="1">
      <c r="A85" s="332" t="s">
        <v>59</v>
      </c>
      <c r="B85" s="135" t="s">
        <v>33</v>
      </c>
      <c r="C85" s="135" t="s">
        <v>40</v>
      </c>
      <c r="D85" s="133" t="s">
        <v>70</v>
      </c>
      <c r="E85" s="257" t="s">
        <v>236</v>
      </c>
      <c r="F85" s="231"/>
      <c r="G85" s="259"/>
      <c r="H85" s="138">
        <f t="shared" si="10"/>
        <v>50000</v>
      </c>
      <c r="I85" s="138">
        <f t="shared" si="10"/>
        <v>50000</v>
      </c>
      <c r="J85" s="138">
        <f t="shared" si="10"/>
        <v>50000</v>
      </c>
      <c r="K85" s="15"/>
    </row>
    <row r="86" spans="1:11" s="17" customFormat="1" ht="48" customHeight="1">
      <c r="A86" s="113" t="s">
        <v>9</v>
      </c>
      <c r="B86" s="95" t="s">
        <v>33</v>
      </c>
      <c r="C86" s="95" t="s">
        <v>40</v>
      </c>
      <c r="D86" s="134" t="s">
        <v>70</v>
      </c>
      <c r="E86" s="302" t="s">
        <v>236</v>
      </c>
      <c r="F86" s="241" t="s">
        <v>10</v>
      </c>
      <c r="G86" s="260"/>
      <c r="H86" s="226">
        <f t="shared" si="10"/>
        <v>50000</v>
      </c>
      <c r="I86" s="226">
        <f t="shared" si="10"/>
        <v>50000</v>
      </c>
      <c r="J86" s="226">
        <f t="shared" si="10"/>
        <v>50000</v>
      </c>
      <c r="K86" s="15"/>
    </row>
    <row r="87" spans="1:11" s="17" customFormat="1" ht="51.75" customHeight="1">
      <c r="A87" s="113" t="s">
        <v>57</v>
      </c>
      <c r="B87" s="95" t="s">
        <v>33</v>
      </c>
      <c r="C87" s="95" t="s">
        <v>40</v>
      </c>
      <c r="D87" s="134" t="s">
        <v>70</v>
      </c>
      <c r="E87" s="302" t="s">
        <v>236</v>
      </c>
      <c r="F87" s="241" t="s">
        <v>10</v>
      </c>
      <c r="G87" s="260" t="s">
        <v>42</v>
      </c>
      <c r="H87" s="226">
        <v>50000</v>
      </c>
      <c r="I87" s="226">
        <v>50000</v>
      </c>
      <c r="J87" s="226">
        <v>50000</v>
      </c>
      <c r="K87" s="15"/>
    </row>
    <row r="88" spans="1:11" s="17" customFormat="1" ht="31.5" customHeight="1">
      <c r="A88" s="116" t="s">
        <v>72</v>
      </c>
      <c r="B88" s="135" t="s">
        <v>33</v>
      </c>
      <c r="C88" s="135" t="s">
        <v>40</v>
      </c>
      <c r="D88" s="133" t="s">
        <v>73</v>
      </c>
      <c r="E88" s="261"/>
      <c r="F88" s="262"/>
      <c r="G88" s="259"/>
      <c r="H88" s="138">
        <f>H89+H94+H99</f>
        <v>45000</v>
      </c>
      <c r="I88" s="138">
        <f>I89+I94+I99</f>
        <v>45000</v>
      </c>
      <c r="J88" s="138">
        <f>J89+J94+J99</f>
        <v>45000</v>
      </c>
      <c r="K88" s="15"/>
    </row>
    <row r="89" spans="1:11" s="17" customFormat="1" ht="73.5" customHeight="1">
      <c r="A89" s="109" t="s">
        <v>422</v>
      </c>
      <c r="B89" s="135" t="s">
        <v>33</v>
      </c>
      <c r="C89" s="135" t="s">
        <v>40</v>
      </c>
      <c r="D89" s="133" t="s">
        <v>73</v>
      </c>
      <c r="E89" s="336" t="s">
        <v>74</v>
      </c>
      <c r="F89" s="331"/>
      <c r="G89" s="259"/>
      <c r="H89" s="138">
        <f aca="true" t="shared" si="11" ref="H89:J92">H90</f>
        <v>20000</v>
      </c>
      <c r="I89" s="138">
        <f t="shared" si="11"/>
        <v>20000</v>
      </c>
      <c r="J89" s="138">
        <f t="shared" si="11"/>
        <v>20000</v>
      </c>
      <c r="K89" s="15"/>
    </row>
    <row r="90" spans="1:11" s="17" customFormat="1" ht="90" customHeight="1">
      <c r="A90" s="111" t="s">
        <v>417</v>
      </c>
      <c r="B90" s="135" t="s">
        <v>33</v>
      </c>
      <c r="C90" s="135" t="s">
        <v>40</v>
      </c>
      <c r="D90" s="133" t="s">
        <v>73</v>
      </c>
      <c r="E90" s="336" t="s">
        <v>420</v>
      </c>
      <c r="F90" s="331"/>
      <c r="G90" s="259"/>
      <c r="H90" s="138">
        <f t="shared" si="11"/>
        <v>20000</v>
      </c>
      <c r="I90" s="138">
        <f t="shared" si="11"/>
        <v>20000</v>
      </c>
      <c r="J90" s="138">
        <f t="shared" si="11"/>
        <v>20000</v>
      </c>
      <c r="K90" s="15"/>
    </row>
    <row r="91" spans="1:11" s="17" customFormat="1" ht="60.75" customHeight="1">
      <c r="A91" s="111" t="s">
        <v>223</v>
      </c>
      <c r="B91" s="95" t="s">
        <v>33</v>
      </c>
      <c r="C91" s="95" t="s">
        <v>40</v>
      </c>
      <c r="D91" s="134" t="s">
        <v>73</v>
      </c>
      <c r="E91" s="297" t="s">
        <v>421</v>
      </c>
      <c r="F91" s="348"/>
      <c r="G91" s="260"/>
      <c r="H91" s="226">
        <f t="shared" si="11"/>
        <v>20000</v>
      </c>
      <c r="I91" s="226">
        <f t="shared" si="11"/>
        <v>20000</v>
      </c>
      <c r="J91" s="226">
        <f t="shared" si="11"/>
        <v>20000</v>
      </c>
      <c r="K91" s="15"/>
    </row>
    <row r="92" spans="1:11" s="17" customFormat="1" ht="60.75" customHeight="1">
      <c r="A92" s="108" t="s">
        <v>418</v>
      </c>
      <c r="B92" s="95" t="s">
        <v>33</v>
      </c>
      <c r="C92" s="95" t="s">
        <v>40</v>
      </c>
      <c r="D92" s="134" t="s">
        <v>73</v>
      </c>
      <c r="E92" s="297" t="s">
        <v>421</v>
      </c>
      <c r="F92" s="348" t="s">
        <v>415</v>
      </c>
      <c r="G92" s="260"/>
      <c r="H92" s="226">
        <f t="shared" si="11"/>
        <v>20000</v>
      </c>
      <c r="I92" s="226">
        <f t="shared" si="11"/>
        <v>20000</v>
      </c>
      <c r="J92" s="226">
        <f t="shared" si="11"/>
        <v>20000</v>
      </c>
      <c r="K92" s="15"/>
    </row>
    <row r="93" spans="1:11" s="17" customFormat="1" ht="51.75" customHeight="1">
      <c r="A93" s="113" t="s">
        <v>57</v>
      </c>
      <c r="B93" s="95" t="s">
        <v>33</v>
      </c>
      <c r="C93" s="95" t="s">
        <v>40</v>
      </c>
      <c r="D93" s="134" t="s">
        <v>73</v>
      </c>
      <c r="E93" s="297" t="s">
        <v>421</v>
      </c>
      <c r="F93" s="348" t="s">
        <v>415</v>
      </c>
      <c r="G93" s="260" t="s">
        <v>42</v>
      </c>
      <c r="H93" s="226">
        <v>20000</v>
      </c>
      <c r="I93" s="226">
        <v>20000</v>
      </c>
      <c r="J93" s="226">
        <v>20000</v>
      </c>
      <c r="K93" s="15"/>
    </row>
    <row r="94" spans="1:11" s="17" customFormat="1" ht="73.5" customHeight="1">
      <c r="A94" s="109" t="s">
        <v>426</v>
      </c>
      <c r="B94" s="135" t="s">
        <v>33</v>
      </c>
      <c r="C94" s="135" t="s">
        <v>40</v>
      </c>
      <c r="D94" s="133" t="s">
        <v>73</v>
      </c>
      <c r="E94" s="336" t="s">
        <v>81</v>
      </c>
      <c r="F94" s="331"/>
      <c r="G94" s="259"/>
      <c r="H94" s="138">
        <f aca="true" t="shared" si="12" ref="H94:J97">H95</f>
        <v>20000</v>
      </c>
      <c r="I94" s="138">
        <f t="shared" si="12"/>
        <v>20000</v>
      </c>
      <c r="J94" s="138">
        <f t="shared" si="12"/>
        <v>20000</v>
      </c>
      <c r="K94" s="15"/>
    </row>
    <row r="95" spans="1:11" s="17" customFormat="1" ht="66.75" customHeight="1">
      <c r="A95" s="111" t="s">
        <v>305</v>
      </c>
      <c r="B95" s="135" t="s">
        <v>33</v>
      </c>
      <c r="C95" s="135" t="s">
        <v>40</v>
      </c>
      <c r="D95" s="133" t="s">
        <v>73</v>
      </c>
      <c r="E95" s="336" t="s">
        <v>423</v>
      </c>
      <c r="F95" s="331"/>
      <c r="G95" s="259"/>
      <c r="H95" s="138">
        <f t="shared" si="12"/>
        <v>20000</v>
      </c>
      <c r="I95" s="138">
        <f t="shared" si="12"/>
        <v>20000</v>
      </c>
      <c r="J95" s="138">
        <f t="shared" si="12"/>
        <v>20000</v>
      </c>
      <c r="K95" s="15"/>
    </row>
    <row r="96" spans="1:11" s="17" customFormat="1" ht="60.75" customHeight="1">
      <c r="A96" s="111" t="s">
        <v>410</v>
      </c>
      <c r="B96" s="95" t="s">
        <v>33</v>
      </c>
      <c r="C96" s="95" t="s">
        <v>40</v>
      </c>
      <c r="D96" s="134" t="s">
        <v>73</v>
      </c>
      <c r="E96" s="297" t="s">
        <v>424</v>
      </c>
      <c r="F96" s="348"/>
      <c r="G96" s="260"/>
      <c r="H96" s="226">
        <f t="shared" si="12"/>
        <v>20000</v>
      </c>
      <c r="I96" s="226">
        <f t="shared" si="12"/>
        <v>20000</v>
      </c>
      <c r="J96" s="226">
        <f t="shared" si="12"/>
        <v>20000</v>
      </c>
      <c r="K96" s="15"/>
    </row>
    <row r="97" spans="1:11" s="17" customFormat="1" ht="60.75" customHeight="1">
      <c r="A97" s="108" t="s">
        <v>412</v>
      </c>
      <c r="B97" s="95" t="s">
        <v>33</v>
      </c>
      <c r="C97" s="95" t="s">
        <v>40</v>
      </c>
      <c r="D97" s="134" t="s">
        <v>73</v>
      </c>
      <c r="E97" s="297" t="s">
        <v>424</v>
      </c>
      <c r="F97" s="348" t="s">
        <v>425</v>
      </c>
      <c r="G97" s="260"/>
      <c r="H97" s="226">
        <f t="shared" si="12"/>
        <v>20000</v>
      </c>
      <c r="I97" s="226">
        <f t="shared" si="12"/>
        <v>20000</v>
      </c>
      <c r="J97" s="226">
        <f t="shared" si="12"/>
        <v>20000</v>
      </c>
      <c r="K97" s="15"/>
    </row>
    <row r="98" spans="1:11" s="17" customFormat="1" ht="51.75" customHeight="1">
      <c r="A98" s="113" t="s">
        <v>57</v>
      </c>
      <c r="B98" s="95" t="s">
        <v>33</v>
      </c>
      <c r="C98" s="95" t="s">
        <v>40</v>
      </c>
      <c r="D98" s="134" t="s">
        <v>73</v>
      </c>
      <c r="E98" s="297" t="s">
        <v>424</v>
      </c>
      <c r="F98" s="348" t="s">
        <v>425</v>
      </c>
      <c r="G98" s="260" t="s">
        <v>42</v>
      </c>
      <c r="H98" s="226">
        <v>20000</v>
      </c>
      <c r="I98" s="226">
        <v>20000</v>
      </c>
      <c r="J98" s="226">
        <v>20000</v>
      </c>
      <c r="K98" s="15"/>
    </row>
    <row r="99" spans="1:11" s="17" customFormat="1" ht="73.5" customHeight="1">
      <c r="A99" s="109" t="s">
        <v>372</v>
      </c>
      <c r="B99" s="135" t="s">
        <v>33</v>
      </c>
      <c r="C99" s="135" t="s">
        <v>40</v>
      </c>
      <c r="D99" s="133" t="s">
        <v>73</v>
      </c>
      <c r="E99" s="336" t="s">
        <v>373</v>
      </c>
      <c r="F99" s="331"/>
      <c r="G99" s="259"/>
      <c r="H99" s="138">
        <f aca="true" t="shared" si="13" ref="H99:J102">H100</f>
        <v>5000</v>
      </c>
      <c r="I99" s="138">
        <f t="shared" si="13"/>
        <v>5000</v>
      </c>
      <c r="J99" s="138">
        <f t="shared" si="13"/>
        <v>5000</v>
      </c>
      <c r="K99" s="15"/>
    </row>
    <row r="100" spans="1:11" s="17" customFormat="1" ht="69" customHeight="1">
      <c r="A100" s="111" t="s">
        <v>375</v>
      </c>
      <c r="B100" s="135" t="s">
        <v>33</v>
      </c>
      <c r="C100" s="135" t="s">
        <v>40</v>
      </c>
      <c r="D100" s="133" t="s">
        <v>73</v>
      </c>
      <c r="E100" s="336" t="s">
        <v>380</v>
      </c>
      <c r="F100" s="331"/>
      <c r="G100" s="259"/>
      <c r="H100" s="138">
        <f t="shared" si="13"/>
        <v>5000</v>
      </c>
      <c r="I100" s="138">
        <f t="shared" si="13"/>
        <v>5000</v>
      </c>
      <c r="J100" s="138">
        <f t="shared" si="13"/>
        <v>5000</v>
      </c>
      <c r="K100" s="15"/>
    </row>
    <row r="101" spans="1:11" s="17" customFormat="1" ht="60.75" customHeight="1">
      <c r="A101" s="111" t="s">
        <v>377</v>
      </c>
      <c r="B101" s="95" t="s">
        <v>33</v>
      </c>
      <c r="C101" s="95" t="s">
        <v>40</v>
      </c>
      <c r="D101" s="134" t="s">
        <v>73</v>
      </c>
      <c r="E101" s="297" t="s">
        <v>381</v>
      </c>
      <c r="F101" s="348"/>
      <c r="G101" s="260"/>
      <c r="H101" s="226">
        <f t="shared" si="13"/>
        <v>5000</v>
      </c>
      <c r="I101" s="226">
        <f t="shared" si="13"/>
        <v>5000</v>
      </c>
      <c r="J101" s="226">
        <f t="shared" si="13"/>
        <v>5000</v>
      </c>
      <c r="K101" s="15"/>
    </row>
    <row r="102" spans="1:11" s="17" customFormat="1" ht="60.75" customHeight="1">
      <c r="A102" s="108" t="s">
        <v>379</v>
      </c>
      <c r="B102" s="95" t="s">
        <v>33</v>
      </c>
      <c r="C102" s="95" t="s">
        <v>40</v>
      </c>
      <c r="D102" s="134" t="s">
        <v>73</v>
      </c>
      <c r="E102" s="297" t="s">
        <v>381</v>
      </c>
      <c r="F102" s="348" t="s">
        <v>378</v>
      </c>
      <c r="G102" s="260"/>
      <c r="H102" s="226">
        <f t="shared" si="13"/>
        <v>5000</v>
      </c>
      <c r="I102" s="226">
        <f t="shared" si="13"/>
        <v>5000</v>
      </c>
      <c r="J102" s="226">
        <f t="shared" si="13"/>
        <v>5000</v>
      </c>
      <c r="K102" s="15"/>
    </row>
    <row r="103" spans="1:11" s="17" customFormat="1" ht="51.75" customHeight="1">
      <c r="A103" s="113" t="s">
        <v>57</v>
      </c>
      <c r="B103" s="95" t="s">
        <v>33</v>
      </c>
      <c r="C103" s="95" t="s">
        <v>40</v>
      </c>
      <c r="D103" s="134" t="s">
        <v>73</v>
      </c>
      <c r="E103" s="297" t="s">
        <v>381</v>
      </c>
      <c r="F103" s="348" t="s">
        <v>378</v>
      </c>
      <c r="G103" s="260" t="s">
        <v>42</v>
      </c>
      <c r="H103" s="226">
        <v>5000</v>
      </c>
      <c r="I103" s="226">
        <v>5000</v>
      </c>
      <c r="J103" s="226">
        <v>5000</v>
      </c>
      <c r="K103" s="15"/>
    </row>
    <row r="104" spans="1:11" s="25" customFormat="1" ht="42" customHeight="1">
      <c r="A104" s="116" t="s">
        <v>17</v>
      </c>
      <c r="B104" s="135" t="s">
        <v>33</v>
      </c>
      <c r="C104" s="135" t="s">
        <v>74</v>
      </c>
      <c r="D104" s="135"/>
      <c r="E104" s="306"/>
      <c r="F104" s="307"/>
      <c r="G104" s="135"/>
      <c r="H104" s="138">
        <f>H105+H115+H129</f>
        <v>9401584</v>
      </c>
      <c r="I104" s="138">
        <f>I105+I115+I129</f>
        <v>3905549</v>
      </c>
      <c r="J104" s="138">
        <f>J105+J115+J129</f>
        <v>4132035</v>
      </c>
      <c r="K104" s="3"/>
    </row>
    <row r="105" spans="1:11" s="25" customFormat="1" ht="43.5" customHeight="1">
      <c r="A105" s="116" t="s">
        <v>18</v>
      </c>
      <c r="B105" s="135" t="s">
        <v>33</v>
      </c>
      <c r="C105" s="135" t="s">
        <v>74</v>
      </c>
      <c r="D105" s="135" t="s">
        <v>34</v>
      </c>
      <c r="E105" s="263"/>
      <c r="F105" s="264"/>
      <c r="G105" s="135"/>
      <c r="H105" s="138">
        <f>H106+H111</f>
        <v>100000</v>
      </c>
      <c r="I105" s="138">
        <f>I106+I111</f>
        <v>100000</v>
      </c>
      <c r="J105" s="138">
        <f>J106+J111</f>
        <v>100000</v>
      </c>
      <c r="K105" s="3"/>
    </row>
    <row r="106" spans="1:11" s="17" customFormat="1" ht="70.5" customHeight="1">
      <c r="A106" s="109" t="s">
        <v>307</v>
      </c>
      <c r="B106" s="135" t="s">
        <v>33</v>
      </c>
      <c r="C106" s="135" t="s">
        <v>74</v>
      </c>
      <c r="D106" s="135" t="s">
        <v>34</v>
      </c>
      <c r="E106" s="319" t="s">
        <v>16</v>
      </c>
      <c r="F106" s="330"/>
      <c r="G106" s="135"/>
      <c r="H106" s="138">
        <f aca="true" t="shared" si="14" ref="H106:J113">H107</f>
        <v>30000</v>
      </c>
      <c r="I106" s="138">
        <f t="shared" si="14"/>
        <v>30000</v>
      </c>
      <c r="J106" s="138">
        <f t="shared" si="14"/>
        <v>30000</v>
      </c>
      <c r="K106" s="15"/>
    </row>
    <row r="107" spans="1:11" s="17" customFormat="1" ht="74.25" customHeight="1">
      <c r="A107" s="111" t="s">
        <v>309</v>
      </c>
      <c r="B107" s="135" t="s">
        <v>33</v>
      </c>
      <c r="C107" s="135" t="s">
        <v>74</v>
      </c>
      <c r="D107" s="135" t="s">
        <v>34</v>
      </c>
      <c r="E107" s="319" t="s">
        <v>237</v>
      </c>
      <c r="F107" s="231"/>
      <c r="G107" s="135" t="s">
        <v>211</v>
      </c>
      <c r="H107" s="138">
        <f t="shared" si="14"/>
        <v>30000</v>
      </c>
      <c r="I107" s="138">
        <f t="shared" si="14"/>
        <v>30000</v>
      </c>
      <c r="J107" s="138">
        <f t="shared" si="14"/>
        <v>30000</v>
      </c>
      <c r="K107" s="15"/>
    </row>
    <row r="108" spans="1:11" s="17" customFormat="1" ht="77.25" customHeight="1">
      <c r="A108" s="111" t="s">
        <v>238</v>
      </c>
      <c r="B108" s="135" t="s">
        <v>33</v>
      </c>
      <c r="C108" s="135" t="s">
        <v>74</v>
      </c>
      <c r="D108" s="135" t="s">
        <v>34</v>
      </c>
      <c r="E108" s="321" t="s">
        <v>239</v>
      </c>
      <c r="F108" s="328"/>
      <c r="G108" s="135"/>
      <c r="H108" s="138">
        <f t="shared" si="14"/>
        <v>30000</v>
      </c>
      <c r="I108" s="138">
        <f t="shared" si="14"/>
        <v>30000</v>
      </c>
      <c r="J108" s="138">
        <f t="shared" si="14"/>
        <v>30000</v>
      </c>
      <c r="K108" s="15"/>
    </row>
    <row r="109" spans="1:11" s="17" customFormat="1" ht="48" customHeight="1">
      <c r="A109" s="108" t="s">
        <v>116</v>
      </c>
      <c r="B109" s="95" t="s">
        <v>33</v>
      </c>
      <c r="C109" s="95" t="s">
        <v>74</v>
      </c>
      <c r="D109" s="95" t="s">
        <v>34</v>
      </c>
      <c r="E109" s="303" t="s">
        <v>240</v>
      </c>
      <c r="F109" s="265" t="s">
        <v>101</v>
      </c>
      <c r="G109" s="95"/>
      <c r="H109" s="226">
        <f t="shared" si="14"/>
        <v>30000</v>
      </c>
      <c r="I109" s="226">
        <f t="shared" si="14"/>
        <v>30000</v>
      </c>
      <c r="J109" s="226">
        <f t="shared" si="14"/>
        <v>30000</v>
      </c>
      <c r="K109" s="15"/>
    </row>
    <row r="110" spans="1:11" s="25" customFormat="1" ht="54" customHeight="1">
      <c r="A110" s="113" t="s">
        <v>57</v>
      </c>
      <c r="B110" s="95" t="s">
        <v>33</v>
      </c>
      <c r="C110" s="95" t="s">
        <v>74</v>
      </c>
      <c r="D110" s="95" t="s">
        <v>34</v>
      </c>
      <c r="E110" s="303" t="s">
        <v>240</v>
      </c>
      <c r="F110" s="265" t="s">
        <v>101</v>
      </c>
      <c r="G110" s="95" t="s">
        <v>42</v>
      </c>
      <c r="H110" s="226">
        <v>30000</v>
      </c>
      <c r="I110" s="226">
        <v>30000</v>
      </c>
      <c r="J110" s="226">
        <v>30000</v>
      </c>
      <c r="K110" s="3"/>
    </row>
    <row r="111" spans="1:11" s="17" customFormat="1" ht="74.25" customHeight="1">
      <c r="A111" s="111" t="s">
        <v>147</v>
      </c>
      <c r="B111" s="135" t="s">
        <v>33</v>
      </c>
      <c r="C111" s="135" t="s">
        <v>74</v>
      </c>
      <c r="D111" s="135" t="s">
        <v>34</v>
      </c>
      <c r="E111" s="319" t="s">
        <v>398</v>
      </c>
      <c r="F111" s="231"/>
      <c r="G111" s="135" t="s">
        <v>211</v>
      </c>
      <c r="H111" s="138">
        <f t="shared" si="14"/>
        <v>70000</v>
      </c>
      <c r="I111" s="138">
        <f t="shared" si="14"/>
        <v>70000</v>
      </c>
      <c r="J111" s="138">
        <f t="shared" si="14"/>
        <v>70000</v>
      </c>
      <c r="K111" s="15"/>
    </row>
    <row r="112" spans="1:11" s="17" customFormat="1" ht="77.25" customHeight="1">
      <c r="A112" s="396" t="s">
        <v>148</v>
      </c>
      <c r="B112" s="95" t="s">
        <v>33</v>
      </c>
      <c r="C112" s="95" t="s">
        <v>74</v>
      </c>
      <c r="D112" s="95" t="s">
        <v>34</v>
      </c>
      <c r="E112" s="303" t="s">
        <v>512</v>
      </c>
      <c r="F112" s="234"/>
      <c r="G112" s="95"/>
      <c r="H112" s="226">
        <f t="shared" si="14"/>
        <v>70000</v>
      </c>
      <c r="I112" s="226">
        <f t="shared" si="14"/>
        <v>70000</v>
      </c>
      <c r="J112" s="226">
        <f t="shared" si="14"/>
        <v>70000</v>
      </c>
      <c r="K112" s="15"/>
    </row>
    <row r="113" spans="1:11" s="17" customFormat="1" ht="48" customHeight="1">
      <c r="A113" s="108" t="s">
        <v>146</v>
      </c>
      <c r="B113" s="95" t="s">
        <v>33</v>
      </c>
      <c r="C113" s="95" t="s">
        <v>74</v>
      </c>
      <c r="D113" s="95" t="s">
        <v>34</v>
      </c>
      <c r="E113" s="303" t="s">
        <v>512</v>
      </c>
      <c r="F113" s="265" t="s">
        <v>93</v>
      </c>
      <c r="G113" s="95"/>
      <c r="H113" s="226">
        <f t="shared" si="14"/>
        <v>70000</v>
      </c>
      <c r="I113" s="226">
        <f t="shared" si="14"/>
        <v>70000</v>
      </c>
      <c r="J113" s="226">
        <f t="shared" si="14"/>
        <v>70000</v>
      </c>
      <c r="K113" s="15"/>
    </row>
    <row r="114" spans="1:11" s="25" customFormat="1" ht="54" customHeight="1">
      <c r="A114" s="113" t="s">
        <v>57</v>
      </c>
      <c r="B114" s="95" t="s">
        <v>33</v>
      </c>
      <c r="C114" s="95" t="s">
        <v>74</v>
      </c>
      <c r="D114" s="95" t="s">
        <v>34</v>
      </c>
      <c r="E114" s="303" t="s">
        <v>512</v>
      </c>
      <c r="F114" s="265" t="s">
        <v>93</v>
      </c>
      <c r="G114" s="95" t="s">
        <v>42</v>
      </c>
      <c r="H114" s="226">
        <v>70000</v>
      </c>
      <c r="I114" s="226">
        <v>70000</v>
      </c>
      <c r="J114" s="226">
        <v>70000</v>
      </c>
      <c r="K114" s="3"/>
    </row>
    <row r="115" spans="1:11" s="17" customFormat="1" ht="46.5" customHeight="1">
      <c r="A115" s="116" t="s">
        <v>75</v>
      </c>
      <c r="B115" s="135" t="s">
        <v>33</v>
      </c>
      <c r="C115" s="135" t="s">
        <v>74</v>
      </c>
      <c r="D115" s="135" t="s">
        <v>35</v>
      </c>
      <c r="E115" s="319"/>
      <c r="F115" s="231"/>
      <c r="G115" s="135"/>
      <c r="H115" s="138">
        <f>H116+H123</f>
        <v>1515000</v>
      </c>
      <c r="I115" s="138">
        <f>I116+I123</f>
        <v>1755382</v>
      </c>
      <c r="J115" s="138">
        <f>J116+J123</f>
        <v>1791908</v>
      </c>
      <c r="K115" s="15"/>
    </row>
    <row r="116" spans="1:11" s="17" customFormat="1" ht="69.75" customHeight="1">
      <c r="A116" s="341" t="s">
        <v>307</v>
      </c>
      <c r="B116" s="135" t="s">
        <v>33</v>
      </c>
      <c r="C116" s="135" t="s">
        <v>74</v>
      </c>
      <c r="D116" s="135" t="s">
        <v>35</v>
      </c>
      <c r="E116" s="319" t="s">
        <v>16</v>
      </c>
      <c r="F116" s="231"/>
      <c r="G116" s="135"/>
      <c r="H116" s="138">
        <f>H117</f>
        <v>1500000</v>
      </c>
      <c r="I116" s="138">
        <f>I117</f>
        <v>1655382</v>
      </c>
      <c r="J116" s="138">
        <f>J117</f>
        <v>1691908</v>
      </c>
      <c r="K116" s="15"/>
    </row>
    <row r="117" spans="1:11" s="17" customFormat="1" ht="89.25" customHeight="1">
      <c r="A117" s="110" t="s">
        <v>308</v>
      </c>
      <c r="B117" s="135" t="s">
        <v>33</v>
      </c>
      <c r="C117" s="135" t="s">
        <v>74</v>
      </c>
      <c r="D117" s="135" t="s">
        <v>35</v>
      </c>
      <c r="E117" s="327" t="s">
        <v>19</v>
      </c>
      <c r="F117" s="328"/>
      <c r="G117" s="135"/>
      <c r="H117" s="138">
        <f>H118+H121</f>
        <v>1500000</v>
      </c>
      <c r="I117" s="138">
        <f>I118+I121</f>
        <v>1655382</v>
      </c>
      <c r="J117" s="138">
        <f>J118+J121</f>
        <v>1691908</v>
      </c>
      <c r="K117" s="15"/>
    </row>
    <row r="118" spans="1:11" s="17" customFormat="1" ht="75" customHeight="1">
      <c r="A118" s="329" t="s">
        <v>241</v>
      </c>
      <c r="B118" s="135" t="s">
        <v>33</v>
      </c>
      <c r="C118" s="135" t="s">
        <v>74</v>
      </c>
      <c r="D118" s="133" t="s">
        <v>35</v>
      </c>
      <c r="E118" s="321" t="s">
        <v>103</v>
      </c>
      <c r="F118" s="328"/>
      <c r="G118" s="139"/>
      <c r="H118" s="138">
        <f aca="true" t="shared" si="15" ref="H118:J119">H119</f>
        <v>1500000</v>
      </c>
      <c r="I118" s="138">
        <f t="shared" si="15"/>
        <v>1155382</v>
      </c>
      <c r="J118" s="138">
        <f t="shared" si="15"/>
        <v>1156336</v>
      </c>
      <c r="K118" s="15"/>
    </row>
    <row r="119" spans="1:11" s="17" customFormat="1" ht="53.25" customHeight="1">
      <c r="A119" s="114" t="s">
        <v>242</v>
      </c>
      <c r="B119" s="125" t="s">
        <v>33</v>
      </c>
      <c r="C119" s="125" t="s">
        <v>74</v>
      </c>
      <c r="D119" s="126" t="s">
        <v>35</v>
      </c>
      <c r="E119" s="269" t="s">
        <v>103</v>
      </c>
      <c r="F119" s="266" t="s">
        <v>243</v>
      </c>
      <c r="G119" s="93"/>
      <c r="H119" s="97">
        <f t="shared" si="15"/>
        <v>1500000</v>
      </c>
      <c r="I119" s="97">
        <f t="shared" si="15"/>
        <v>1155382</v>
      </c>
      <c r="J119" s="97">
        <f t="shared" si="15"/>
        <v>1156336</v>
      </c>
      <c r="K119" s="15"/>
    </row>
    <row r="120" spans="1:11" s="17" customFormat="1" ht="51.75" customHeight="1">
      <c r="A120" s="113" t="s">
        <v>57</v>
      </c>
      <c r="B120" s="95" t="s">
        <v>33</v>
      </c>
      <c r="C120" s="95" t="s">
        <v>74</v>
      </c>
      <c r="D120" s="95" t="s">
        <v>35</v>
      </c>
      <c r="E120" s="297" t="s">
        <v>103</v>
      </c>
      <c r="F120" s="267" t="s">
        <v>243</v>
      </c>
      <c r="G120" s="95" t="s">
        <v>42</v>
      </c>
      <c r="H120" s="226">
        <v>1500000</v>
      </c>
      <c r="I120" s="226">
        <v>1155382</v>
      </c>
      <c r="J120" s="226">
        <v>1156336</v>
      </c>
      <c r="K120" s="15"/>
    </row>
    <row r="121" spans="1:11" s="25" customFormat="1" ht="53.25" customHeight="1">
      <c r="A121" s="337" t="s">
        <v>364</v>
      </c>
      <c r="B121" s="323" t="s">
        <v>33</v>
      </c>
      <c r="C121" s="323" t="s">
        <v>74</v>
      </c>
      <c r="D121" s="324" t="s">
        <v>35</v>
      </c>
      <c r="E121" s="319" t="s">
        <v>363</v>
      </c>
      <c r="F121" s="262"/>
      <c r="G121" s="325"/>
      <c r="H121" s="326">
        <f>H122</f>
        <v>0</v>
      </c>
      <c r="I121" s="326">
        <f>I122</f>
        <v>500000</v>
      </c>
      <c r="J121" s="326">
        <f>J122</f>
        <v>535572</v>
      </c>
      <c r="K121" s="3"/>
    </row>
    <row r="122" spans="1:11" s="17" customFormat="1" ht="78.75" customHeight="1">
      <c r="A122" s="113" t="s">
        <v>365</v>
      </c>
      <c r="B122" s="95" t="s">
        <v>33</v>
      </c>
      <c r="C122" s="95" t="s">
        <v>74</v>
      </c>
      <c r="D122" s="95" t="s">
        <v>35</v>
      </c>
      <c r="E122" s="297" t="s">
        <v>363</v>
      </c>
      <c r="F122" s="267" t="s">
        <v>243</v>
      </c>
      <c r="G122" s="95" t="s">
        <v>44</v>
      </c>
      <c r="H122" s="226">
        <v>0</v>
      </c>
      <c r="I122" s="226">
        <v>500000</v>
      </c>
      <c r="J122" s="226">
        <v>535572</v>
      </c>
      <c r="K122" s="15"/>
    </row>
    <row r="123" spans="1:11" s="17" customFormat="1" ht="57" customHeight="1">
      <c r="A123" s="230" t="s">
        <v>147</v>
      </c>
      <c r="B123" s="135" t="s">
        <v>33</v>
      </c>
      <c r="C123" s="135" t="s">
        <v>74</v>
      </c>
      <c r="D123" s="133" t="s">
        <v>35</v>
      </c>
      <c r="E123" s="268" t="s">
        <v>13</v>
      </c>
      <c r="F123" s="231"/>
      <c r="G123" s="139"/>
      <c r="H123" s="138">
        <f>H124</f>
        <v>15000</v>
      </c>
      <c r="I123" s="138">
        <f>I124</f>
        <v>100000</v>
      </c>
      <c r="J123" s="138">
        <f>J124</f>
        <v>100000</v>
      </c>
      <c r="K123" s="15"/>
    </row>
    <row r="124" spans="1:11" s="17" customFormat="1" ht="42.75" customHeight="1">
      <c r="A124" s="108" t="s">
        <v>148</v>
      </c>
      <c r="B124" s="95" t="s">
        <v>33</v>
      </c>
      <c r="C124" s="95" t="s">
        <v>74</v>
      </c>
      <c r="D124" s="95" t="s">
        <v>35</v>
      </c>
      <c r="E124" s="269" t="s">
        <v>104</v>
      </c>
      <c r="F124" s="241"/>
      <c r="G124" s="95"/>
      <c r="H124" s="226">
        <f>H126+H128</f>
        <v>15000</v>
      </c>
      <c r="I124" s="226">
        <f>I126+I128</f>
        <v>100000</v>
      </c>
      <c r="J124" s="226">
        <f>J126+J128</f>
        <v>100000</v>
      </c>
      <c r="K124" s="15"/>
    </row>
    <row r="125" spans="1:11" s="17" customFormat="1" ht="53.25" customHeight="1">
      <c r="A125" s="114" t="s">
        <v>244</v>
      </c>
      <c r="B125" s="125" t="s">
        <v>33</v>
      </c>
      <c r="C125" s="125" t="s">
        <v>74</v>
      </c>
      <c r="D125" s="126" t="s">
        <v>35</v>
      </c>
      <c r="E125" s="269" t="s">
        <v>100</v>
      </c>
      <c r="F125" s="266" t="s">
        <v>245</v>
      </c>
      <c r="G125" s="93"/>
      <c r="H125" s="97">
        <f>H126</f>
        <v>15000</v>
      </c>
      <c r="I125" s="97">
        <f>I126</f>
        <v>50000</v>
      </c>
      <c r="J125" s="97">
        <f>J126</f>
        <v>50000</v>
      </c>
      <c r="K125" s="15"/>
    </row>
    <row r="126" spans="1:11" s="17" customFormat="1" ht="51.75" customHeight="1">
      <c r="A126" s="113" t="s">
        <v>57</v>
      </c>
      <c r="B126" s="95" t="s">
        <v>33</v>
      </c>
      <c r="C126" s="95" t="s">
        <v>74</v>
      </c>
      <c r="D126" s="95" t="s">
        <v>35</v>
      </c>
      <c r="E126" s="269" t="s">
        <v>100</v>
      </c>
      <c r="F126" s="267" t="s">
        <v>245</v>
      </c>
      <c r="G126" s="95" t="s">
        <v>42</v>
      </c>
      <c r="H126" s="226">
        <v>15000</v>
      </c>
      <c r="I126" s="226">
        <v>50000</v>
      </c>
      <c r="J126" s="226">
        <v>50000</v>
      </c>
      <c r="K126" s="15"/>
    </row>
    <row r="127" spans="1:11" s="17" customFormat="1" ht="53.25" customHeight="1">
      <c r="A127" s="114" t="s">
        <v>246</v>
      </c>
      <c r="B127" s="125" t="s">
        <v>33</v>
      </c>
      <c r="C127" s="125" t="s">
        <v>74</v>
      </c>
      <c r="D127" s="126" t="s">
        <v>35</v>
      </c>
      <c r="E127" s="269" t="s">
        <v>100</v>
      </c>
      <c r="F127" s="266" t="s">
        <v>247</v>
      </c>
      <c r="G127" s="93"/>
      <c r="H127" s="97">
        <f>H128</f>
        <v>0</v>
      </c>
      <c r="I127" s="97">
        <f>I128</f>
        <v>50000</v>
      </c>
      <c r="J127" s="97">
        <f>J128</f>
        <v>50000</v>
      </c>
      <c r="K127" s="15"/>
    </row>
    <row r="128" spans="1:11" s="17" customFormat="1" ht="51.75" customHeight="1">
      <c r="A128" s="113" t="s">
        <v>57</v>
      </c>
      <c r="B128" s="95" t="s">
        <v>33</v>
      </c>
      <c r="C128" s="95" t="s">
        <v>74</v>
      </c>
      <c r="D128" s="95" t="s">
        <v>35</v>
      </c>
      <c r="E128" s="269" t="s">
        <v>100</v>
      </c>
      <c r="F128" s="267" t="s">
        <v>247</v>
      </c>
      <c r="G128" s="95" t="s">
        <v>42</v>
      </c>
      <c r="H128" s="226">
        <v>0</v>
      </c>
      <c r="I128" s="226">
        <v>50000</v>
      </c>
      <c r="J128" s="226">
        <v>50000</v>
      </c>
      <c r="K128" s="15"/>
    </row>
    <row r="129" spans="1:11" s="17" customFormat="1" ht="33" customHeight="1">
      <c r="A129" s="116" t="s">
        <v>76</v>
      </c>
      <c r="B129" s="135" t="s">
        <v>33</v>
      </c>
      <c r="C129" s="135" t="s">
        <v>74</v>
      </c>
      <c r="D129" s="135" t="s">
        <v>55</v>
      </c>
      <c r="E129" s="263"/>
      <c r="F129" s="264"/>
      <c r="G129" s="135"/>
      <c r="H129" s="138">
        <f>H130+H146</f>
        <v>7786584</v>
      </c>
      <c r="I129" s="138">
        <f>I130+I146</f>
        <v>2050167</v>
      </c>
      <c r="J129" s="138">
        <f>J130+J146</f>
        <v>2240127</v>
      </c>
      <c r="K129" s="15"/>
    </row>
    <row r="130" spans="1:40" s="26" customFormat="1" ht="90.75" customHeight="1">
      <c r="A130" s="109" t="s">
        <v>307</v>
      </c>
      <c r="B130" s="135" t="s">
        <v>33</v>
      </c>
      <c r="C130" s="135" t="s">
        <v>74</v>
      </c>
      <c r="D130" s="133" t="s">
        <v>55</v>
      </c>
      <c r="E130" s="268" t="s">
        <v>16</v>
      </c>
      <c r="F130" s="262"/>
      <c r="G130" s="337"/>
      <c r="H130" s="138">
        <f aca="true" t="shared" si="16" ref="H130:J135">H131</f>
        <v>7766187</v>
      </c>
      <c r="I130" s="138">
        <f t="shared" si="16"/>
        <v>2029770</v>
      </c>
      <c r="J130" s="138">
        <f t="shared" si="16"/>
        <v>2219730</v>
      </c>
      <c r="K130" s="222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</row>
    <row r="131" spans="1:40" s="24" customFormat="1" ht="78.75" customHeight="1">
      <c r="A131" s="111" t="s">
        <v>310</v>
      </c>
      <c r="B131" s="323" t="s">
        <v>33</v>
      </c>
      <c r="C131" s="323" t="s">
        <v>74</v>
      </c>
      <c r="D131" s="324" t="s">
        <v>55</v>
      </c>
      <c r="E131" s="268" t="s">
        <v>237</v>
      </c>
      <c r="F131" s="231"/>
      <c r="G131" s="325"/>
      <c r="H131" s="326">
        <f>H132+H135</f>
        <v>7766187</v>
      </c>
      <c r="I131" s="326">
        <f t="shared" si="16"/>
        <v>2029770</v>
      </c>
      <c r="J131" s="326">
        <f t="shared" si="16"/>
        <v>2219730</v>
      </c>
      <c r="K131" s="11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</row>
    <row r="132" spans="1:40" s="24" customFormat="1" ht="74.25" customHeight="1">
      <c r="A132" s="318" t="s">
        <v>248</v>
      </c>
      <c r="B132" s="323" t="s">
        <v>33</v>
      </c>
      <c r="C132" s="323" t="s">
        <v>74</v>
      </c>
      <c r="D132" s="324" t="s">
        <v>55</v>
      </c>
      <c r="E132" s="268" t="s">
        <v>249</v>
      </c>
      <c r="F132" s="231"/>
      <c r="G132" s="325"/>
      <c r="H132" s="326">
        <f t="shared" si="16"/>
        <v>2725826</v>
      </c>
      <c r="I132" s="326">
        <f t="shared" si="16"/>
        <v>2029770</v>
      </c>
      <c r="J132" s="326">
        <f t="shared" si="16"/>
        <v>2219730</v>
      </c>
      <c r="K132" s="11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</row>
    <row r="133" spans="1:11" s="23" customFormat="1" ht="41.25" customHeight="1">
      <c r="A133" s="114" t="s">
        <v>89</v>
      </c>
      <c r="B133" s="125" t="s">
        <v>33</v>
      </c>
      <c r="C133" s="125" t="s">
        <v>74</v>
      </c>
      <c r="D133" s="126" t="s">
        <v>55</v>
      </c>
      <c r="E133" s="269" t="s">
        <v>249</v>
      </c>
      <c r="F133" s="266" t="s">
        <v>102</v>
      </c>
      <c r="G133" s="93"/>
      <c r="H133" s="97">
        <f t="shared" si="16"/>
        <v>2725826</v>
      </c>
      <c r="I133" s="97">
        <f t="shared" si="16"/>
        <v>2029770</v>
      </c>
      <c r="J133" s="97">
        <f t="shared" si="16"/>
        <v>2219730</v>
      </c>
      <c r="K133" s="11"/>
    </row>
    <row r="134" spans="1:33" s="23" customFormat="1" ht="54" customHeight="1">
      <c r="A134" s="113" t="s">
        <v>57</v>
      </c>
      <c r="B134" s="125" t="s">
        <v>33</v>
      </c>
      <c r="C134" s="125" t="s">
        <v>74</v>
      </c>
      <c r="D134" s="126" t="s">
        <v>55</v>
      </c>
      <c r="E134" s="269" t="s">
        <v>198</v>
      </c>
      <c r="F134" s="266" t="s">
        <v>102</v>
      </c>
      <c r="G134" s="93" t="s">
        <v>42</v>
      </c>
      <c r="H134" s="97">
        <v>2725826</v>
      </c>
      <c r="I134" s="97">
        <v>2029770</v>
      </c>
      <c r="J134" s="97">
        <v>2219730</v>
      </c>
      <c r="K134" s="11"/>
      <c r="AG134" s="23" t="s">
        <v>444</v>
      </c>
    </row>
    <row r="135" spans="1:40" s="24" customFormat="1" ht="74.25" customHeight="1">
      <c r="A135" s="318" t="s">
        <v>513</v>
      </c>
      <c r="B135" s="323" t="s">
        <v>33</v>
      </c>
      <c r="C135" s="323" t="s">
        <v>74</v>
      </c>
      <c r="D135" s="324" t="s">
        <v>55</v>
      </c>
      <c r="E135" s="268" t="s">
        <v>488</v>
      </c>
      <c r="F135" s="231"/>
      <c r="G135" s="325"/>
      <c r="H135" s="326">
        <f>H136+H141</f>
        <v>5040361</v>
      </c>
      <c r="I135" s="326">
        <f t="shared" si="16"/>
        <v>0</v>
      </c>
      <c r="J135" s="326">
        <f t="shared" si="16"/>
        <v>0</v>
      </c>
      <c r="K135" s="11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</row>
    <row r="136" spans="1:11" s="343" customFormat="1" ht="41.25" customHeight="1">
      <c r="A136" s="337" t="s">
        <v>497</v>
      </c>
      <c r="B136" s="323" t="s">
        <v>33</v>
      </c>
      <c r="C136" s="323" t="s">
        <v>74</v>
      </c>
      <c r="D136" s="324" t="s">
        <v>55</v>
      </c>
      <c r="E136" s="319" t="s">
        <v>488</v>
      </c>
      <c r="F136" s="262" t="s">
        <v>489</v>
      </c>
      <c r="G136" s="325"/>
      <c r="H136" s="326">
        <f>H137+H139</f>
        <v>4800000</v>
      </c>
      <c r="I136" s="326">
        <f>I138</f>
        <v>0</v>
      </c>
      <c r="J136" s="326">
        <f>J138</f>
        <v>0</v>
      </c>
      <c r="K136" s="342"/>
    </row>
    <row r="137" spans="1:11" s="23" customFormat="1" ht="69" customHeight="1">
      <c r="A137" s="114" t="s">
        <v>493</v>
      </c>
      <c r="B137" s="125" t="s">
        <v>33</v>
      </c>
      <c r="C137" s="125" t="s">
        <v>74</v>
      </c>
      <c r="D137" s="126" t="s">
        <v>55</v>
      </c>
      <c r="E137" s="269" t="s">
        <v>488</v>
      </c>
      <c r="F137" s="266" t="s">
        <v>495</v>
      </c>
      <c r="G137" s="93"/>
      <c r="H137" s="97">
        <f>H138</f>
        <v>2400000</v>
      </c>
      <c r="I137" s="97">
        <f>I138</f>
        <v>0</v>
      </c>
      <c r="J137" s="97">
        <f>J138</f>
        <v>0</v>
      </c>
      <c r="K137" s="11"/>
    </row>
    <row r="138" spans="1:11" s="23" customFormat="1" ht="54" customHeight="1">
      <c r="A138" s="113" t="s">
        <v>57</v>
      </c>
      <c r="B138" s="125" t="s">
        <v>33</v>
      </c>
      <c r="C138" s="125" t="s">
        <v>74</v>
      </c>
      <c r="D138" s="126" t="s">
        <v>55</v>
      </c>
      <c r="E138" s="269" t="s">
        <v>488</v>
      </c>
      <c r="F138" s="266" t="s">
        <v>495</v>
      </c>
      <c r="G138" s="93" t="s">
        <v>42</v>
      </c>
      <c r="H138" s="97">
        <v>2400000</v>
      </c>
      <c r="I138" s="97">
        <v>0</v>
      </c>
      <c r="J138" s="97">
        <v>0</v>
      </c>
      <c r="K138" s="11"/>
    </row>
    <row r="139" spans="1:11" s="23" customFormat="1" ht="66" customHeight="1">
      <c r="A139" s="114" t="s">
        <v>496</v>
      </c>
      <c r="B139" s="125" t="s">
        <v>33</v>
      </c>
      <c r="C139" s="125" t="s">
        <v>74</v>
      </c>
      <c r="D139" s="126" t="s">
        <v>55</v>
      </c>
      <c r="E139" s="269" t="s">
        <v>488</v>
      </c>
      <c r="F139" s="266" t="s">
        <v>492</v>
      </c>
      <c r="G139" s="93"/>
      <c r="H139" s="97">
        <f>H140</f>
        <v>2400000</v>
      </c>
      <c r="I139" s="97">
        <f>I140</f>
        <v>0</v>
      </c>
      <c r="J139" s="97">
        <f>J140</f>
        <v>0</v>
      </c>
      <c r="K139" s="11"/>
    </row>
    <row r="140" spans="1:11" s="23" customFormat="1" ht="54" customHeight="1">
      <c r="A140" s="113" t="s">
        <v>57</v>
      </c>
      <c r="B140" s="125" t="s">
        <v>33</v>
      </c>
      <c r="C140" s="125" t="s">
        <v>74</v>
      </c>
      <c r="D140" s="126" t="s">
        <v>55</v>
      </c>
      <c r="E140" s="269" t="s">
        <v>488</v>
      </c>
      <c r="F140" s="266" t="s">
        <v>492</v>
      </c>
      <c r="G140" s="93" t="s">
        <v>42</v>
      </c>
      <c r="H140" s="97">
        <v>2400000</v>
      </c>
      <c r="I140" s="97">
        <v>0</v>
      </c>
      <c r="J140" s="97">
        <v>0</v>
      </c>
      <c r="K140" s="11"/>
    </row>
    <row r="141" spans="1:11" s="343" customFormat="1" ht="41.25" customHeight="1">
      <c r="A141" s="337" t="s">
        <v>497</v>
      </c>
      <c r="B141" s="323" t="s">
        <v>33</v>
      </c>
      <c r="C141" s="323" t="s">
        <v>74</v>
      </c>
      <c r="D141" s="324" t="s">
        <v>55</v>
      </c>
      <c r="E141" s="319" t="s">
        <v>488</v>
      </c>
      <c r="F141" s="262" t="s">
        <v>491</v>
      </c>
      <c r="G141" s="325"/>
      <c r="H141" s="326">
        <f>H143+H145</f>
        <v>240361</v>
      </c>
      <c r="I141" s="326">
        <f>I147</f>
        <v>20397</v>
      </c>
      <c r="J141" s="326">
        <f>J147</f>
        <v>20397</v>
      </c>
      <c r="K141" s="342"/>
    </row>
    <row r="142" spans="1:11" s="23" customFormat="1" ht="69" customHeight="1">
      <c r="A142" s="114" t="s">
        <v>493</v>
      </c>
      <c r="B142" s="125" t="s">
        <v>33</v>
      </c>
      <c r="C142" s="125" t="s">
        <v>74</v>
      </c>
      <c r="D142" s="126" t="s">
        <v>55</v>
      </c>
      <c r="E142" s="269" t="s">
        <v>488</v>
      </c>
      <c r="F142" s="266" t="s">
        <v>499</v>
      </c>
      <c r="G142" s="93"/>
      <c r="H142" s="97">
        <f>H143</f>
        <v>139937</v>
      </c>
      <c r="I142" s="97">
        <f>I143</f>
        <v>0</v>
      </c>
      <c r="J142" s="97">
        <f>J143</f>
        <v>0</v>
      </c>
      <c r="K142" s="11"/>
    </row>
    <row r="143" spans="1:11" s="23" customFormat="1" ht="54" customHeight="1">
      <c r="A143" s="113" t="s">
        <v>57</v>
      </c>
      <c r="B143" s="125" t="s">
        <v>33</v>
      </c>
      <c r="C143" s="125" t="s">
        <v>74</v>
      </c>
      <c r="D143" s="126" t="s">
        <v>55</v>
      </c>
      <c r="E143" s="269" t="s">
        <v>488</v>
      </c>
      <c r="F143" s="266" t="s">
        <v>499</v>
      </c>
      <c r="G143" s="93" t="s">
        <v>42</v>
      </c>
      <c r="H143" s="97">
        <v>139937</v>
      </c>
      <c r="I143" s="97">
        <v>0</v>
      </c>
      <c r="J143" s="97">
        <v>0</v>
      </c>
      <c r="K143" s="11"/>
    </row>
    <row r="144" spans="1:11" s="23" customFormat="1" ht="66" customHeight="1">
      <c r="A144" s="114" t="s">
        <v>496</v>
      </c>
      <c r="B144" s="125" t="s">
        <v>33</v>
      </c>
      <c r="C144" s="125" t="s">
        <v>74</v>
      </c>
      <c r="D144" s="126" t="s">
        <v>55</v>
      </c>
      <c r="E144" s="269" t="s">
        <v>488</v>
      </c>
      <c r="F144" s="266" t="s">
        <v>501</v>
      </c>
      <c r="G144" s="93"/>
      <c r="H144" s="97">
        <f>H145</f>
        <v>100424</v>
      </c>
      <c r="I144" s="97">
        <f>I145</f>
        <v>0</v>
      </c>
      <c r="J144" s="97">
        <f>J145</f>
        <v>0</v>
      </c>
      <c r="K144" s="11"/>
    </row>
    <row r="145" spans="1:11" s="23" customFormat="1" ht="54" customHeight="1">
      <c r="A145" s="113" t="s">
        <v>57</v>
      </c>
      <c r="B145" s="125" t="s">
        <v>33</v>
      </c>
      <c r="C145" s="125" t="s">
        <v>74</v>
      </c>
      <c r="D145" s="126" t="s">
        <v>55</v>
      </c>
      <c r="E145" s="269" t="s">
        <v>488</v>
      </c>
      <c r="F145" s="266" t="s">
        <v>501</v>
      </c>
      <c r="G145" s="93" t="s">
        <v>42</v>
      </c>
      <c r="H145" s="97">
        <v>100424</v>
      </c>
      <c r="I145" s="97">
        <v>0</v>
      </c>
      <c r="J145" s="97">
        <v>0</v>
      </c>
      <c r="K145" s="11"/>
    </row>
    <row r="146" spans="1:40" s="26" customFormat="1" ht="81" customHeight="1">
      <c r="A146" s="341" t="s">
        <v>338</v>
      </c>
      <c r="B146" s="135" t="s">
        <v>33</v>
      </c>
      <c r="C146" s="135" t="s">
        <v>74</v>
      </c>
      <c r="D146" s="133" t="s">
        <v>55</v>
      </c>
      <c r="E146" s="321" t="s">
        <v>250</v>
      </c>
      <c r="F146" s="322"/>
      <c r="G146" s="139"/>
      <c r="H146" s="138">
        <f aca="true" t="shared" si="17" ref="H146:J150">H147</f>
        <v>20397</v>
      </c>
      <c r="I146" s="138">
        <f t="shared" si="17"/>
        <v>20397</v>
      </c>
      <c r="J146" s="138">
        <f t="shared" si="17"/>
        <v>20397</v>
      </c>
      <c r="K146" s="222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</row>
    <row r="147" spans="1:40" s="24" customFormat="1" ht="88.5" customHeight="1">
      <c r="A147" s="111" t="s">
        <v>311</v>
      </c>
      <c r="B147" s="323" t="s">
        <v>33</v>
      </c>
      <c r="C147" s="323" t="s">
        <v>74</v>
      </c>
      <c r="D147" s="324" t="s">
        <v>55</v>
      </c>
      <c r="E147" s="268" t="s">
        <v>251</v>
      </c>
      <c r="F147" s="231"/>
      <c r="G147" s="325"/>
      <c r="H147" s="326">
        <f t="shared" si="17"/>
        <v>20397</v>
      </c>
      <c r="I147" s="326">
        <f t="shared" si="17"/>
        <v>20397</v>
      </c>
      <c r="J147" s="326">
        <f t="shared" si="17"/>
        <v>20397</v>
      </c>
      <c r="K147" s="11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</row>
    <row r="148" spans="1:40" s="24" customFormat="1" ht="88.5" customHeight="1">
      <c r="A148" s="111" t="s">
        <v>311</v>
      </c>
      <c r="B148" s="323" t="s">
        <v>33</v>
      </c>
      <c r="C148" s="323" t="s">
        <v>74</v>
      </c>
      <c r="D148" s="324" t="s">
        <v>55</v>
      </c>
      <c r="E148" s="268" t="s">
        <v>251</v>
      </c>
      <c r="F148" s="231"/>
      <c r="G148" s="325"/>
      <c r="H148" s="326">
        <f t="shared" si="17"/>
        <v>20397</v>
      </c>
      <c r="I148" s="326">
        <f t="shared" si="17"/>
        <v>20397</v>
      </c>
      <c r="J148" s="326">
        <f t="shared" si="17"/>
        <v>20397</v>
      </c>
      <c r="K148" s="11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</row>
    <row r="149" spans="1:40" s="349" customFormat="1" ht="88.5" customHeight="1">
      <c r="A149" s="114" t="s">
        <v>352</v>
      </c>
      <c r="B149" s="125" t="s">
        <v>33</v>
      </c>
      <c r="C149" s="125" t="s">
        <v>74</v>
      </c>
      <c r="D149" s="126" t="s">
        <v>55</v>
      </c>
      <c r="E149" s="269" t="s">
        <v>337</v>
      </c>
      <c r="F149" s="241"/>
      <c r="G149" s="93"/>
      <c r="H149" s="97">
        <f t="shared" si="17"/>
        <v>20397</v>
      </c>
      <c r="I149" s="97">
        <f t="shared" si="17"/>
        <v>20397</v>
      </c>
      <c r="J149" s="97">
        <f t="shared" si="17"/>
        <v>20397</v>
      </c>
      <c r="K149" s="342"/>
      <c r="L149" s="343"/>
      <c r="M149" s="343"/>
      <c r="N149" s="343"/>
      <c r="O149" s="343"/>
      <c r="P149" s="343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</row>
    <row r="150" spans="1:11" s="23" customFormat="1" ht="41.25" customHeight="1">
      <c r="A150" s="114" t="s">
        <v>351</v>
      </c>
      <c r="B150" s="125" t="s">
        <v>33</v>
      </c>
      <c r="C150" s="125" t="s">
        <v>74</v>
      </c>
      <c r="D150" s="126" t="s">
        <v>55</v>
      </c>
      <c r="E150" s="269" t="s">
        <v>337</v>
      </c>
      <c r="F150" s="266" t="s">
        <v>336</v>
      </c>
      <c r="G150" s="93"/>
      <c r="H150" s="97">
        <f t="shared" si="17"/>
        <v>20397</v>
      </c>
      <c r="I150" s="97">
        <f t="shared" si="17"/>
        <v>20397</v>
      </c>
      <c r="J150" s="97">
        <f t="shared" si="17"/>
        <v>20397</v>
      </c>
      <c r="K150" s="11"/>
    </row>
    <row r="151" spans="1:11" s="23" customFormat="1" ht="54" customHeight="1">
      <c r="A151" s="113" t="s">
        <v>57</v>
      </c>
      <c r="B151" s="125" t="s">
        <v>33</v>
      </c>
      <c r="C151" s="125" t="s">
        <v>74</v>
      </c>
      <c r="D151" s="126" t="s">
        <v>55</v>
      </c>
      <c r="E151" s="269" t="s">
        <v>337</v>
      </c>
      <c r="F151" s="266" t="s">
        <v>336</v>
      </c>
      <c r="G151" s="93" t="s">
        <v>42</v>
      </c>
      <c r="H151" s="97">
        <v>20397</v>
      </c>
      <c r="I151" s="97">
        <v>20397</v>
      </c>
      <c r="J151" s="97">
        <v>20397</v>
      </c>
      <c r="K151" s="11"/>
    </row>
    <row r="152" spans="1:11" s="17" customFormat="1" ht="33" customHeight="1">
      <c r="A152" s="230" t="s">
        <v>137</v>
      </c>
      <c r="B152" s="135" t="s">
        <v>33</v>
      </c>
      <c r="C152" s="135" t="s">
        <v>139</v>
      </c>
      <c r="D152" s="135"/>
      <c r="E152" s="263"/>
      <c r="F152" s="264"/>
      <c r="G152" s="135"/>
      <c r="H152" s="138">
        <f>H153+H159</f>
        <v>2066847</v>
      </c>
      <c r="I152" s="138">
        <f>I153+I159</f>
        <v>1428506</v>
      </c>
      <c r="J152" s="138">
        <f>J153+J159</f>
        <v>1428506</v>
      </c>
      <c r="K152" s="15"/>
    </row>
    <row r="153" spans="1:11" s="17" customFormat="1" ht="37.5" customHeight="1">
      <c r="A153" s="230" t="s">
        <v>138</v>
      </c>
      <c r="B153" s="135" t="s">
        <v>33</v>
      </c>
      <c r="C153" s="135" t="s">
        <v>139</v>
      </c>
      <c r="D153" s="135" t="s">
        <v>34</v>
      </c>
      <c r="E153" s="130"/>
      <c r="F153" s="131"/>
      <c r="G153" s="135"/>
      <c r="H153" s="138">
        <f aca="true" t="shared" si="18" ref="H153:J154">H154</f>
        <v>1086444</v>
      </c>
      <c r="I153" s="138">
        <f t="shared" si="18"/>
        <v>1086444</v>
      </c>
      <c r="J153" s="138">
        <f t="shared" si="18"/>
        <v>1086444</v>
      </c>
      <c r="K153" s="15"/>
    </row>
    <row r="154" spans="1:11" s="17" customFormat="1" ht="72" customHeight="1">
      <c r="A154" s="109" t="s">
        <v>312</v>
      </c>
      <c r="B154" s="135" t="s">
        <v>33</v>
      </c>
      <c r="C154" s="135" t="s">
        <v>139</v>
      </c>
      <c r="D154" s="133" t="s">
        <v>34</v>
      </c>
      <c r="E154" s="268" t="s">
        <v>252</v>
      </c>
      <c r="F154" s="231"/>
      <c r="G154" s="139"/>
      <c r="H154" s="138">
        <f t="shared" si="18"/>
        <v>1086444</v>
      </c>
      <c r="I154" s="138">
        <f t="shared" si="18"/>
        <v>1086444</v>
      </c>
      <c r="J154" s="138">
        <f t="shared" si="18"/>
        <v>1086444</v>
      </c>
      <c r="K154" s="15"/>
    </row>
    <row r="155" spans="1:11" s="17" customFormat="1" ht="70.5" customHeight="1" thickBot="1">
      <c r="A155" s="111" t="s">
        <v>316</v>
      </c>
      <c r="B155" s="135" t="s">
        <v>33</v>
      </c>
      <c r="C155" s="135" t="s">
        <v>139</v>
      </c>
      <c r="D155" s="135" t="s">
        <v>34</v>
      </c>
      <c r="E155" s="319" t="s">
        <v>253</v>
      </c>
      <c r="F155" s="231"/>
      <c r="G155" s="135"/>
      <c r="H155" s="138">
        <f>H157</f>
        <v>1086444</v>
      </c>
      <c r="I155" s="138">
        <f>I157</f>
        <v>1086444</v>
      </c>
      <c r="J155" s="138">
        <f>J157</f>
        <v>1086444</v>
      </c>
      <c r="K155" s="15"/>
    </row>
    <row r="156" spans="1:11" s="17" customFormat="1" ht="69" customHeight="1" thickBot="1">
      <c r="A156" s="320" t="s">
        <v>344</v>
      </c>
      <c r="B156" s="135" t="s">
        <v>33</v>
      </c>
      <c r="C156" s="135" t="s">
        <v>141</v>
      </c>
      <c r="D156" s="135" t="s">
        <v>34</v>
      </c>
      <c r="E156" s="319" t="s">
        <v>254</v>
      </c>
      <c r="F156" s="231"/>
      <c r="G156" s="135"/>
      <c r="H156" s="138">
        <f aca="true" t="shared" si="19" ref="H156:J157">H157</f>
        <v>1086444</v>
      </c>
      <c r="I156" s="138">
        <f t="shared" si="19"/>
        <v>1086444</v>
      </c>
      <c r="J156" s="138">
        <f t="shared" si="19"/>
        <v>1086444</v>
      </c>
      <c r="K156" s="15"/>
    </row>
    <row r="157" spans="1:11" s="17" customFormat="1" ht="42" customHeight="1">
      <c r="A157" s="115" t="s">
        <v>140</v>
      </c>
      <c r="B157" s="95" t="s">
        <v>33</v>
      </c>
      <c r="C157" s="95" t="s">
        <v>141</v>
      </c>
      <c r="D157" s="95" t="s">
        <v>34</v>
      </c>
      <c r="E157" s="269" t="s">
        <v>254</v>
      </c>
      <c r="F157" s="241" t="s">
        <v>165</v>
      </c>
      <c r="G157" s="95"/>
      <c r="H157" s="226">
        <f t="shared" si="19"/>
        <v>1086444</v>
      </c>
      <c r="I157" s="226">
        <f t="shared" si="19"/>
        <v>1086444</v>
      </c>
      <c r="J157" s="226">
        <f t="shared" si="19"/>
        <v>1086444</v>
      </c>
      <c r="K157" s="15"/>
    </row>
    <row r="158" spans="1:11" s="17" customFormat="1" ht="48.75" customHeight="1">
      <c r="A158" s="113" t="s">
        <v>142</v>
      </c>
      <c r="B158" s="95" t="s">
        <v>33</v>
      </c>
      <c r="C158" s="95" t="s">
        <v>139</v>
      </c>
      <c r="D158" s="95" t="s">
        <v>34</v>
      </c>
      <c r="E158" s="269" t="s">
        <v>254</v>
      </c>
      <c r="F158" s="241" t="s">
        <v>165</v>
      </c>
      <c r="G158" s="95" t="s">
        <v>114</v>
      </c>
      <c r="H158" s="226">
        <v>1086444</v>
      </c>
      <c r="I158" s="226">
        <v>1086444</v>
      </c>
      <c r="J158" s="226">
        <v>1086444</v>
      </c>
      <c r="K158" s="15"/>
    </row>
    <row r="159" spans="1:11" s="17" customFormat="1" ht="37.5" customHeight="1">
      <c r="A159" s="230" t="s">
        <v>339</v>
      </c>
      <c r="B159" s="135" t="s">
        <v>33</v>
      </c>
      <c r="C159" s="135" t="s">
        <v>139</v>
      </c>
      <c r="D159" s="135" t="s">
        <v>40</v>
      </c>
      <c r="E159" s="130"/>
      <c r="F159" s="131"/>
      <c r="G159" s="135"/>
      <c r="H159" s="138">
        <f aca="true" t="shared" si="20" ref="H159:J160">H160</f>
        <v>980403</v>
      </c>
      <c r="I159" s="138">
        <f t="shared" si="20"/>
        <v>342062</v>
      </c>
      <c r="J159" s="138">
        <f t="shared" si="20"/>
        <v>342062</v>
      </c>
      <c r="K159" s="15"/>
    </row>
    <row r="160" spans="1:11" s="17" customFormat="1" ht="85.5" customHeight="1">
      <c r="A160" s="109" t="s">
        <v>307</v>
      </c>
      <c r="B160" s="135" t="s">
        <v>33</v>
      </c>
      <c r="C160" s="135" t="s">
        <v>139</v>
      </c>
      <c r="D160" s="133" t="s">
        <v>40</v>
      </c>
      <c r="E160" s="268" t="s">
        <v>16</v>
      </c>
      <c r="F160" s="231"/>
      <c r="G160" s="139"/>
      <c r="H160" s="138">
        <f t="shared" si="20"/>
        <v>980403</v>
      </c>
      <c r="I160" s="138">
        <f t="shared" si="20"/>
        <v>342062</v>
      </c>
      <c r="J160" s="138">
        <f t="shared" si="20"/>
        <v>342062</v>
      </c>
      <c r="K160" s="15"/>
    </row>
    <row r="161" spans="1:11" s="17" customFormat="1" ht="70.5" customHeight="1">
      <c r="A161" s="110" t="s">
        <v>308</v>
      </c>
      <c r="B161" s="135" t="s">
        <v>33</v>
      </c>
      <c r="C161" s="135" t="s">
        <v>139</v>
      </c>
      <c r="D161" s="135" t="s">
        <v>40</v>
      </c>
      <c r="E161" s="319" t="s">
        <v>19</v>
      </c>
      <c r="F161" s="231"/>
      <c r="G161" s="135"/>
      <c r="H161" s="138">
        <f>H163</f>
        <v>980403</v>
      </c>
      <c r="I161" s="138">
        <f>I163</f>
        <v>342062</v>
      </c>
      <c r="J161" s="138">
        <f>J163</f>
        <v>342062</v>
      </c>
      <c r="K161" s="15"/>
    </row>
    <row r="162" spans="1:11" s="17" customFormat="1" ht="79.5" customHeight="1">
      <c r="A162" s="318" t="s">
        <v>340</v>
      </c>
      <c r="B162" s="135" t="s">
        <v>33</v>
      </c>
      <c r="C162" s="135" t="s">
        <v>141</v>
      </c>
      <c r="D162" s="135" t="s">
        <v>40</v>
      </c>
      <c r="E162" s="319" t="s">
        <v>341</v>
      </c>
      <c r="F162" s="231"/>
      <c r="G162" s="135"/>
      <c r="H162" s="138">
        <f aca="true" t="shared" si="21" ref="H162:J163">H163</f>
        <v>980403</v>
      </c>
      <c r="I162" s="138">
        <f t="shared" si="21"/>
        <v>342062</v>
      </c>
      <c r="J162" s="138">
        <f t="shared" si="21"/>
        <v>342062</v>
      </c>
      <c r="K162" s="15"/>
    </row>
    <row r="163" spans="1:11" s="17" customFormat="1" ht="42" customHeight="1">
      <c r="A163" s="114" t="s">
        <v>342</v>
      </c>
      <c r="B163" s="95" t="s">
        <v>33</v>
      </c>
      <c r="C163" s="95" t="s">
        <v>141</v>
      </c>
      <c r="D163" s="95" t="s">
        <v>40</v>
      </c>
      <c r="E163" s="269" t="s">
        <v>341</v>
      </c>
      <c r="F163" s="266" t="s">
        <v>343</v>
      </c>
      <c r="G163" s="95"/>
      <c r="H163" s="226">
        <f t="shared" si="21"/>
        <v>980403</v>
      </c>
      <c r="I163" s="226">
        <f t="shared" si="21"/>
        <v>342062</v>
      </c>
      <c r="J163" s="226">
        <f t="shared" si="21"/>
        <v>342062</v>
      </c>
      <c r="K163" s="15"/>
    </row>
    <row r="164" spans="1:11" s="17" customFormat="1" ht="48.75" customHeight="1">
      <c r="A164" s="113" t="s">
        <v>142</v>
      </c>
      <c r="B164" s="95" t="s">
        <v>33</v>
      </c>
      <c r="C164" s="95" t="s">
        <v>139</v>
      </c>
      <c r="D164" s="95" t="s">
        <v>40</v>
      </c>
      <c r="E164" s="269" t="s">
        <v>341</v>
      </c>
      <c r="F164" s="266" t="s">
        <v>343</v>
      </c>
      <c r="G164" s="95" t="s">
        <v>114</v>
      </c>
      <c r="H164" s="226">
        <v>980403</v>
      </c>
      <c r="I164" s="226">
        <v>342062</v>
      </c>
      <c r="J164" s="226">
        <v>342062</v>
      </c>
      <c r="K164" s="15"/>
    </row>
    <row r="165" spans="1:11" s="17" customFormat="1" ht="30" customHeight="1">
      <c r="A165" s="116" t="s">
        <v>79</v>
      </c>
      <c r="B165" s="135" t="s">
        <v>33</v>
      </c>
      <c r="C165" s="232">
        <v>11</v>
      </c>
      <c r="D165" s="133"/>
      <c r="E165" s="250"/>
      <c r="F165" s="266"/>
      <c r="G165" s="235"/>
      <c r="H165" s="138">
        <f aca="true" t="shared" si="22" ref="H165:J170">H166</f>
        <v>30000</v>
      </c>
      <c r="I165" s="138">
        <f t="shared" si="22"/>
        <v>30000</v>
      </c>
      <c r="J165" s="138">
        <f t="shared" si="22"/>
        <v>30000</v>
      </c>
      <c r="K165" s="15"/>
    </row>
    <row r="166" spans="1:11" s="17" customFormat="1" ht="33.75" customHeight="1">
      <c r="A166" s="230" t="s">
        <v>80</v>
      </c>
      <c r="B166" s="135" t="s">
        <v>33</v>
      </c>
      <c r="C166" s="135" t="s">
        <v>81</v>
      </c>
      <c r="D166" s="133" t="s">
        <v>34</v>
      </c>
      <c r="E166" s="250"/>
      <c r="F166" s="241"/>
      <c r="G166" s="235"/>
      <c r="H166" s="226">
        <f t="shared" si="22"/>
        <v>30000</v>
      </c>
      <c r="I166" s="226">
        <f t="shared" si="22"/>
        <v>30000</v>
      </c>
      <c r="J166" s="226">
        <f t="shared" si="22"/>
        <v>30000</v>
      </c>
      <c r="K166" s="15"/>
    </row>
    <row r="167" spans="1:11" s="17" customFormat="1" ht="109.5" customHeight="1">
      <c r="A167" s="116" t="s">
        <v>313</v>
      </c>
      <c r="B167" s="135" t="s">
        <v>33</v>
      </c>
      <c r="C167" s="135" t="s">
        <v>81</v>
      </c>
      <c r="D167" s="133" t="s">
        <v>34</v>
      </c>
      <c r="E167" s="319" t="s">
        <v>77</v>
      </c>
      <c r="F167" s="231"/>
      <c r="G167" s="139"/>
      <c r="H167" s="138">
        <f t="shared" si="22"/>
        <v>30000</v>
      </c>
      <c r="I167" s="138">
        <f t="shared" si="22"/>
        <v>30000</v>
      </c>
      <c r="J167" s="138">
        <f t="shared" si="22"/>
        <v>30000</v>
      </c>
      <c r="K167" s="15"/>
    </row>
    <row r="168" spans="1:11" s="17" customFormat="1" ht="87" customHeight="1">
      <c r="A168" s="111" t="s">
        <v>314</v>
      </c>
      <c r="B168" s="135" t="s">
        <v>33</v>
      </c>
      <c r="C168" s="135" t="s">
        <v>81</v>
      </c>
      <c r="D168" s="133" t="s">
        <v>34</v>
      </c>
      <c r="E168" s="319" t="s">
        <v>255</v>
      </c>
      <c r="F168" s="231"/>
      <c r="G168" s="139"/>
      <c r="H168" s="138">
        <f t="shared" si="22"/>
        <v>30000</v>
      </c>
      <c r="I168" s="138">
        <f t="shared" si="22"/>
        <v>30000</v>
      </c>
      <c r="J168" s="138">
        <f t="shared" si="22"/>
        <v>30000</v>
      </c>
      <c r="K168" s="15"/>
    </row>
    <row r="169" spans="1:11" s="17" customFormat="1" ht="78" customHeight="1">
      <c r="A169" s="230" t="s">
        <v>256</v>
      </c>
      <c r="B169" s="135" t="s">
        <v>33</v>
      </c>
      <c r="C169" s="135" t="s">
        <v>81</v>
      </c>
      <c r="D169" s="133" t="s">
        <v>34</v>
      </c>
      <c r="E169" s="319" t="s">
        <v>257</v>
      </c>
      <c r="F169" s="231"/>
      <c r="G169" s="139"/>
      <c r="H169" s="138">
        <f t="shared" si="22"/>
        <v>30000</v>
      </c>
      <c r="I169" s="138">
        <f t="shared" si="22"/>
        <v>30000</v>
      </c>
      <c r="J169" s="138">
        <f t="shared" si="22"/>
        <v>30000</v>
      </c>
      <c r="K169" s="15"/>
    </row>
    <row r="170" spans="1:11" s="17" customFormat="1" ht="69.75" customHeight="1">
      <c r="A170" s="258" t="s">
        <v>258</v>
      </c>
      <c r="B170" s="95" t="s">
        <v>33</v>
      </c>
      <c r="C170" s="95" t="s">
        <v>81</v>
      </c>
      <c r="D170" s="134" t="s">
        <v>34</v>
      </c>
      <c r="E170" s="269" t="s">
        <v>259</v>
      </c>
      <c r="F170" s="241" t="s">
        <v>166</v>
      </c>
      <c r="G170" s="235"/>
      <c r="H170" s="226">
        <f t="shared" si="22"/>
        <v>30000</v>
      </c>
      <c r="I170" s="226">
        <f t="shared" si="22"/>
        <v>30000</v>
      </c>
      <c r="J170" s="226">
        <f t="shared" si="22"/>
        <v>30000</v>
      </c>
      <c r="K170" s="15"/>
    </row>
    <row r="171" spans="1:40" s="20" customFormat="1" ht="69" customHeight="1">
      <c r="A171" s="108" t="s">
        <v>57</v>
      </c>
      <c r="B171" s="95" t="s">
        <v>33</v>
      </c>
      <c r="C171" s="237">
        <v>11</v>
      </c>
      <c r="D171" s="134" t="s">
        <v>34</v>
      </c>
      <c r="E171" s="269" t="s">
        <v>259</v>
      </c>
      <c r="F171" s="266" t="s">
        <v>166</v>
      </c>
      <c r="G171" s="235" t="s">
        <v>42</v>
      </c>
      <c r="H171" s="226">
        <v>30000</v>
      </c>
      <c r="I171" s="226">
        <v>30000</v>
      </c>
      <c r="J171" s="226">
        <v>30000</v>
      </c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</row>
  </sheetData>
  <sheetProtection/>
  <mergeCells count="8">
    <mergeCell ref="A3:J3"/>
    <mergeCell ref="A4:J4"/>
    <mergeCell ref="A5:J5"/>
    <mergeCell ref="E42:F42"/>
    <mergeCell ref="A1:AF1"/>
    <mergeCell ref="A7:H7"/>
    <mergeCell ref="A6:H6"/>
    <mergeCell ref="A2:J2"/>
  </mergeCells>
  <printOptions/>
  <pageMargins left="0.7" right="0.2" top="0.4" bottom="0.31" header="0.3" footer="0.23"/>
  <pageSetup blackAndWhite="1" fitToHeight="6" fitToWidth="1" horizontalDpi="600" verticalDpi="600" orientation="portrait" paperSize="9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02"/>
  <sheetViews>
    <sheetView view="pageBreakPreview" zoomScale="52" zoomScaleNormal="70" zoomScaleSheetLayoutView="52" zoomScalePageLayoutView="0" workbookViewId="0" topLeftCell="A1">
      <selection activeCell="A6" sqref="A6:F6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8" width="22.28125" style="10" customWidth="1"/>
    <col min="9" max="9" width="17.421875" style="205" customWidth="1"/>
    <col min="10" max="10" width="17.421875" style="211" customWidth="1"/>
    <col min="11" max="38" width="9.28125" style="211" customWidth="1"/>
    <col min="39" max="16384" width="9.28125" style="212" customWidth="1"/>
  </cols>
  <sheetData>
    <row r="1" spans="1:8" s="182" customFormat="1" ht="27" customHeight="1">
      <c r="A1" s="423" t="s">
        <v>431</v>
      </c>
      <c r="B1" s="423"/>
      <c r="C1" s="423"/>
      <c r="D1" s="423"/>
      <c r="E1" s="423"/>
      <c r="F1" s="423"/>
      <c r="G1" s="423"/>
      <c r="H1" s="423"/>
    </row>
    <row r="2" spans="1:8" s="182" customFormat="1" ht="21" customHeight="1">
      <c r="A2" s="423" t="s">
        <v>427</v>
      </c>
      <c r="B2" s="423"/>
      <c r="C2" s="423"/>
      <c r="D2" s="423"/>
      <c r="E2" s="423"/>
      <c r="F2" s="423"/>
      <c r="G2" s="423"/>
      <c r="H2" s="423"/>
    </row>
    <row r="3" spans="1:8" s="183" customFormat="1" ht="22.5" customHeight="1">
      <c r="A3" s="424" t="s">
        <v>428</v>
      </c>
      <c r="B3" s="424"/>
      <c r="C3" s="424"/>
      <c r="D3" s="424"/>
      <c r="E3" s="424"/>
      <c r="F3" s="424"/>
      <c r="G3" s="424"/>
      <c r="H3" s="424"/>
    </row>
    <row r="4" spans="1:8" s="183" customFormat="1" ht="22.5" customHeight="1">
      <c r="A4" s="424" t="s">
        <v>459</v>
      </c>
      <c r="B4" s="424"/>
      <c r="C4" s="424"/>
      <c r="D4" s="424"/>
      <c r="E4" s="424"/>
      <c r="F4" s="424"/>
      <c r="G4" s="424"/>
      <c r="H4" s="424"/>
    </row>
    <row r="5" spans="1:8" s="183" customFormat="1" ht="21.75" customHeight="1">
      <c r="A5" s="425" t="s">
        <v>526</v>
      </c>
      <c r="B5" s="425"/>
      <c r="C5" s="425"/>
      <c r="D5" s="425"/>
      <c r="E5" s="425"/>
      <c r="F5" s="425"/>
      <c r="G5" s="425"/>
      <c r="H5" s="425"/>
    </row>
    <row r="6" spans="1:8" s="183" customFormat="1" ht="16.5" customHeight="1">
      <c r="A6" s="424"/>
      <c r="B6" s="424"/>
      <c r="C6" s="424"/>
      <c r="D6" s="424"/>
      <c r="E6" s="424"/>
      <c r="F6" s="424"/>
      <c r="G6" s="376"/>
      <c r="H6" s="376"/>
    </row>
    <row r="7" spans="1:8" s="183" customFormat="1" ht="96" customHeight="1">
      <c r="A7" s="426" t="s">
        <v>460</v>
      </c>
      <c r="B7" s="426"/>
      <c r="C7" s="426"/>
      <c r="D7" s="426"/>
      <c r="E7" s="426"/>
      <c r="F7" s="426"/>
      <c r="G7" s="426"/>
      <c r="H7" s="426"/>
    </row>
    <row r="8" spans="1:8" s="181" customFormat="1" ht="18">
      <c r="A8" s="201"/>
      <c r="B8" s="202"/>
      <c r="C8" s="202"/>
      <c r="D8" s="203"/>
      <c r="E8" s="203"/>
      <c r="F8" s="275"/>
      <c r="G8" s="275"/>
      <c r="H8" s="275" t="s">
        <v>174</v>
      </c>
    </row>
    <row r="9" spans="1:38" s="207" customFormat="1" ht="54" customHeight="1">
      <c r="A9" s="72" t="s">
        <v>86</v>
      </c>
      <c r="B9" s="458" t="s">
        <v>85</v>
      </c>
      <c r="C9" s="459"/>
      <c r="D9" s="460"/>
      <c r="E9" s="204" t="s">
        <v>31</v>
      </c>
      <c r="F9" s="30" t="s">
        <v>429</v>
      </c>
      <c r="G9" s="30" t="s">
        <v>430</v>
      </c>
      <c r="H9" s="30" t="s">
        <v>461</v>
      </c>
      <c r="I9" s="205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</row>
    <row r="10" spans="1:38" s="26" customFormat="1" ht="18">
      <c r="A10" s="106">
        <v>1</v>
      </c>
      <c r="B10" s="461" t="s">
        <v>191</v>
      </c>
      <c r="C10" s="462"/>
      <c r="D10" s="463"/>
      <c r="E10" s="107"/>
      <c r="F10" s="104">
        <v>3</v>
      </c>
      <c r="G10" s="104">
        <v>3</v>
      </c>
      <c r="H10" s="104">
        <v>3</v>
      </c>
      <c r="I10" s="208"/>
      <c r="J10" s="35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</row>
    <row r="11" spans="1:38" s="26" customFormat="1" ht="18">
      <c r="A11" s="185" t="s">
        <v>300</v>
      </c>
      <c r="B11" s="461"/>
      <c r="C11" s="462"/>
      <c r="D11" s="463"/>
      <c r="E11" s="107"/>
      <c r="F11" s="311">
        <f>F13+F23+F51+F56+F61+F74+F83+F88+F98+F101+F106+F112+F117+F131+F18+F93</f>
        <v>20148357</v>
      </c>
      <c r="G11" s="311">
        <f>G13+G23+G51+G56+G61+G74+G83+G88+G98+G101+G106+G112+G117+G131+G18+G93+G12</f>
        <v>14684512</v>
      </c>
      <c r="H11" s="311">
        <f>H13+H23+H51+H56+H61+H74+H83+H88+H98+H101+H106+H112+H117+H131+H18+H93+H12</f>
        <v>15337888</v>
      </c>
      <c r="I11" s="208"/>
      <c r="J11" s="35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</row>
    <row r="12" spans="1:38" s="26" customFormat="1" ht="18">
      <c r="A12" s="187" t="s">
        <v>443</v>
      </c>
      <c r="B12" s="464"/>
      <c r="C12" s="465"/>
      <c r="D12" s="466"/>
      <c r="E12" s="380"/>
      <c r="F12" s="381"/>
      <c r="G12" s="381">
        <v>367113</v>
      </c>
      <c r="H12" s="381">
        <v>766894</v>
      </c>
      <c r="I12" s="208"/>
      <c r="J12" s="35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</row>
    <row r="13" spans="1:8" ht="66.75" customHeight="1">
      <c r="A13" s="184" t="s">
        <v>318</v>
      </c>
      <c r="B13" s="436" t="s">
        <v>35</v>
      </c>
      <c r="C13" s="437"/>
      <c r="D13" s="438"/>
      <c r="E13" s="129"/>
      <c r="F13" s="210">
        <f aca="true" t="shared" si="0" ref="F13:H16">F14</f>
        <v>1086444</v>
      </c>
      <c r="G13" s="210">
        <f t="shared" si="0"/>
        <v>1086444</v>
      </c>
      <c r="H13" s="210">
        <f t="shared" si="0"/>
        <v>1086444</v>
      </c>
    </row>
    <row r="14" spans="1:8" ht="54" thickBot="1">
      <c r="A14" s="195" t="s">
        <v>316</v>
      </c>
      <c r="B14" s="430" t="s">
        <v>253</v>
      </c>
      <c r="C14" s="431"/>
      <c r="D14" s="432"/>
      <c r="E14" s="188"/>
      <c r="F14" s="214">
        <f t="shared" si="0"/>
        <v>1086444</v>
      </c>
      <c r="G14" s="214">
        <f t="shared" si="0"/>
        <v>1086444</v>
      </c>
      <c r="H14" s="214">
        <f t="shared" si="0"/>
        <v>1086444</v>
      </c>
    </row>
    <row r="15" spans="1:8" ht="54" customHeight="1" thickBot="1">
      <c r="A15" s="338" t="s">
        <v>344</v>
      </c>
      <c r="B15" s="430" t="s">
        <v>263</v>
      </c>
      <c r="C15" s="431"/>
      <c r="D15" s="432"/>
      <c r="E15" s="188"/>
      <c r="F15" s="214">
        <f t="shared" si="0"/>
        <v>1086444</v>
      </c>
      <c r="G15" s="214">
        <f t="shared" si="0"/>
        <v>1086444</v>
      </c>
      <c r="H15" s="214">
        <f t="shared" si="0"/>
        <v>1086444</v>
      </c>
    </row>
    <row r="16" spans="1:8" ht="37.5" customHeight="1">
      <c r="A16" s="189" t="s">
        <v>140</v>
      </c>
      <c r="B16" s="455" t="s">
        <v>264</v>
      </c>
      <c r="C16" s="456"/>
      <c r="D16" s="457"/>
      <c r="E16" s="309"/>
      <c r="F16" s="214">
        <f t="shared" si="0"/>
        <v>1086444</v>
      </c>
      <c r="G16" s="214">
        <f t="shared" si="0"/>
        <v>1086444</v>
      </c>
      <c r="H16" s="214">
        <f t="shared" si="0"/>
        <v>1086444</v>
      </c>
    </row>
    <row r="17" spans="1:8" ht="36" customHeight="1">
      <c r="A17" s="199" t="s">
        <v>142</v>
      </c>
      <c r="B17" s="430" t="s">
        <v>264</v>
      </c>
      <c r="C17" s="431"/>
      <c r="D17" s="431"/>
      <c r="E17" s="188">
        <v>300</v>
      </c>
      <c r="F17" s="308">
        <v>1086444</v>
      </c>
      <c r="G17" s="308">
        <v>1086444</v>
      </c>
      <c r="H17" s="308">
        <v>1086444</v>
      </c>
    </row>
    <row r="18" spans="1:8" ht="85.5" customHeight="1">
      <c r="A18" s="184" t="s">
        <v>422</v>
      </c>
      <c r="B18" s="436" t="s">
        <v>74</v>
      </c>
      <c r="C18" s="437"/>
      <c r="D18" s="438"/>
      <c r="E18" s="129"/>
      <c r="F18" s="210">
        <f aca="true" t="shared" si="1" ref="F18:H21">F19</f>
        <v>20000</v>
      </c>
      <c r="G18" s="210">
        <f t="shared" si="1"/>
        <v>20000</v>
      </c>
      <c r="H18" s="210">
        <f t="shared" si="1"/>
        <v>20000</v>
      </c>
    </row>
    <row r="19" spans="1:8" ht="78.75" customHeight="1" thickBot="1">
      <c r="A19" s="195" t="s">
        <v>417</v>
      </c>
      <c r="B19" s="430" t="s">
        <v>413</v>
      </c>
      <c r="C19" s="431"/>
      <c r="D19" s="432"/>
      <c r="E19" s="188"/>
      <c r="F19" s="214">
        <f t="shared" si="1"/>
        <v>20000</v>
      </c>
      <c r="G19" s="214">
        <f t="shared" si="1"/>
        <v>20000</v>
      </c>
      <c r="H19" s="214">
        <f t="shared" si="1"/>
        <v>20000</v>
      </c>
    </row>
    <row r="20" spans="1:8" ht="54" customHeight="1" thickBot="1">
      <c r="A20" s="338" t="s">
        <v>223</v>
      </c>
      <c r="B20" s="430" t="s">
        <v>414</v>
      </c>
      <c r="C20" s="431"/>
      <c r="D20" s="432"/>
      <c r="E20" s="188"/>
      <c r="F20" s="214">
        <f t="shared" si="1"/>
        <v>20000</v>
      </c>
      <c r="G20" s="214">
        <f t="shared" si="1"/>
        <v>20000</v>
      </c>
      <c r="H20" s="214">
        <f t="shared" si="1"/>
        <v>20000</v>
      </c>
    </row>
    <row r="21" spans="1:8" ht="37.5" customHeight="1">
      <c r="A21" s="189" t="s">
        <v>418</v>
      </c>
      <c r="B21" s="455" t="s">
        <v>436</v>
      </c>
      <c r="C21" s="456"/>
      <c r="D21" s="457"/>
      <c r="E21" s="309"/>
      <c r="F21" s="214">
        <f t="shared" si="1"/>
        <v>20000</v>
      </c>
      <c r="G21" s="214">
        <f t="shared" si="1"/>
        <v>20000</v>
      </c>
      <c r="H21" s="214">
        <f t="shared" si="1"/>
        <v>20000</v>
      </c>
    </row>
    <row r="22" spans="1:8" ht="36" customHeight="1">
      <c r="A22" s="187" t="s">
        <v>57</v>
      </c>
      <c r="B22" s="455" t="s">
        <v>436</v>
      </c>
      <c r="C22" s="456"/>
      <c r="D22" s="457"/>
      <c r="E22" s="188">
        <v>200</v>
      </c>
      <c r="F22" s="308">
        <v>20000</v>
      </c>
      <c r="G22" s="308">
        <v>20000</v>
      </c>
      <c r="H22" s="308">
        <v>20000</v>
      </c>
    </row>
    <row r="23" spans="1:8" ht="82.5" customHeight="1">
      <c r="A23" s="350" t="s">
        <v>307</v>
      </c>
      <c r="B23" s="442" t="s">
        <v>48</v>
      </c>
      <c r="C23" s="437"/>
      <c r="D23" s="438"/>
      <c r="E23" s="129"/>
      <c r="F23" s="215">
        <f>F24+F33</f>
        <v>10276590</v>
      </c>
      <c r="G23" s="215">
        <f>G24+G33</f>
        <v>4057214</v>
      </c>
      <c r="H23" s="215">
        <f>H24+H33</f>
        <v>4283700</v>
      </c>
    </row>
    <row r="24" spans="1:8" ht="69" customHeight="1">
      <c r="A24" s="310" t="s">
        <v>308</v>
      </c>
      <c r="B24" s="430" t="s">
        <v>19</v>
      </c>
      <c r="C24" s="431"/>
      <c r="D24" s="432"/>
      <c r="E24" s="188"/>
      <c r="F24" s="217">
        <f>F25+F28+F31</f>
        <v>2480403</v>
      </c>
      <c r="G24" s="217">
        <f>G25+G28+G31</f>
        <v>1997444</v>
      </c>
      <c r="H24" s="217">
        <f>H25+H28+H31</f>
        <v>2033970</v>
      </c>
    </row>
    <row r="25" spans="1:8" ht="67.5" customHeight="1">
      <c r="A25" s="216" t="s">
        <v>241</v>
      </c>
      <c r="B25" s="430" t="s">
        <v>0</v>
      </c>
      <c r="C25" s="431"/>
      <c r="D25" s="432"/>
      <c r="E25" s="188"/>
      <c r="F25" s="217">
        <f aca="true" t="shared" si="2" ref="F25:H26">F26</f>
        <v>1500000</v>
      </c>
      <c r="G25" s="217">
        <f t="shared" si="2"/>
        <v>1155382</v>
      </c>
      <c r="H25" s="217">
        <f t="shared" si="2"/>
        <v>1156336</v>
      </c>
    </row>
    <row r="26" spans="1:8" ht="42" customHeight="1">
      <c r="A26" s="186" t="s">
        <v>242</v>
      </c>
      <c r="B26" s="430" t="s">
        <v>265</v>
      </c>
      <c r="C26" s="431"/>
      <c r="D26" s="432"/>
      <c r="E26" s="188"/>
      <c r="F26" s="217">
        <f t="shared" si="2"/>
        <v>1500000</v>
      </c>
      <c r="G26" s="217">
        <f t="shared" si="2"/>
        <v>1155382</v>
      </c>
      <c r="H26" s="217">
        <f t="shared" si="2"/>
        <v>1156336</v>
      </c>
    </row>
    <row r="27" spans="1:8" ht="42" customHeight="1">
      <c r="A27" s="187" t="s">
        <v>57</v>
      </c>
      <c r="B27" s="430" t="s">
        <v>265</v>
      </c>
      <c r="C27" s="431"/>
      <c r="D27" s="432"/>
      <c r="E27" s="188">
        <v>200</v>
      </c>
      <c r="F27" s="217">
        <v>1500000</v>
      </c>
      <c r="G27" s="217">
        <v>1155382</v>
      </c>
      <c r="H27" s="217">
        <v>1156336</v>
      </c>
    </row>
    <row r="28" spans="1:8" ht="67.5" customHeight="1">
      <c r="A28" s="218" t="s">
        <v>346</v>
      </c>
      <c r="B28" s="430" t="s">
        <v>345</v>
      </c>
      <c r="C28" s="431"/>
      <c r="D28" s="432"/>
      <c r="E28" s="188"/>
      <c r="F28" s="217">
        <f aca="true" t="shared" si="3" ref="F28:H29">F29</f>
        <v>980403</v>
      </c>
      <c r="G28" s="217">
        <f t="shared" si="3"/>
        <v>342062</v>
      </c>
      <c r="H28" s="217">
        <f t="shared" si="3"/>
        <v>342062</v>
      </c>
    </row>
    <row r="29" spans="1:8" ht="46.5" customHeight="1">
      <c r="A29" s="273" t="s">
        <v>342</v>
      </c>
      <c r="B29" s="430" t="s">
        <v>347</v>
      </c>
      <c r="C29" s="431"/>
      <c r="D29" s="432"/>
      <c r="E29" s="188"/>
      <c r="F29" s="217">
        <f t="shared" si="3"/>
        <v>980403</v>
      </c>
      <c r="G29" s="217">
        <f t="shared" si="3"/>
        <v>342062</v>
      </c>
      <c r="H29" s="217">
        <f t="shared" si="3"/>
        <v>342062</v>
      </c>
    </row>
    <row r="30" spans="1:8" ht="42" customHeight="1">
      <c r="A30" s="187" t="s">
        <v>57</v>
      </c>
      <c r="B30" s="430" t="s">
        <v>347</v>
      </c>
      <c r="C30" s="431"/>
      <c r="D30" s="432"/>
      <c r="E30" s="188">
        <v>300</v>
      </c>
      <c r="F30" s="217">
        <v>980403</v>
      </c>
      <c r="G30" s="217">
        <v>342062</v>
      </c>
      <c r="H30" s="217">
        <v>342062</v>
      </c>
    </row>
    <row r="31" spans="1:8" ht="67.5" customHeight="1">
      <c r="A31" s="218" t="s">
        <v>364</v>
      </c>
      <c r="B31" s="430" t="s">
        <v>363</v>
      </c>
      <c r="C31" s="431"/>
      <c r="D31" s="432"/>
      <c r="E31" s="188"/>
      <c r="F31" s="217">
        <f>F32</f>
        <v>0</v>
      </c>
      <c r="G31" s="217">
        <f>G32</f>
        <v>500000</v>
      </c>
      <c r="H31" s="217">
        <f>H32</f>
        <v>535572</v>
      </c>
    </row>
    <row r="32" spans="1:8" ht="90.75" customHeight="1">
      <c r="A32" s="191" t="s">
        <v>365</v>
      </c>
      <c r="B32" s="430" t="s">
        <v>382</v>
      </c>
      <c r="C32" s="431"/>
      <c r="D32" s="432"/>
      <c r="E32" s="188">
        <v>800</v>
      </c>
      <c r="F32" s="217">
        <v>0</v>
      </c>
      <c r="G32" s="217">
        <v>500000</v>
      </c>
      <c r="H32" s="217">
        <v>535572</v>
      </c>
    </row>
    <row r="33" spans="1:8" ht="71.25" customHeight="1">
      <c r="A33" s="200" t="s">
        <v>309</v>
      </c>
      <c r="B33" s="430" t="s">
        <v>237</v>
      </c>
      <c r="C33" s="431"/>
      <c r="D33" s="432"/>
      <c r="E33" s="188"/>
      <c r="F33" s="217">
        <f>F36+F39+F40</f>
        <v>7796187</v>
      </c>
      <c r="G33" s="217">
        <f>G36+G39+G40</f>
        <v>2059770</v>
      </c>
      <c r="H33" s="217">
        <f>H36+H39+H40</f>
        <v>2249730</v>
      </c>
    </row>
    <row r="34" spans="1:8" ht="80.25" customHeight="1">
      <c r="A34" s="200" t="s">
        <v>260</v>
      </c>
      <c r="B34" s="430" t="s">
        <v>239</v>
      </c>
      <c r="C34" s="431"/>
      <c r="D34" s="432"/>
      <c r="E34" s="188"/>
      <c r="F34" s="217">
        <f aca="true" t="shared" si="4" ref="F34:H35">F35</f>
        <v>30000</v>
      </c>
      <c r="G34" s="217">
        <f t="shared" si="4"/>
        <v>30000</v>
      </c>
      <c r="H34" s="217">
        <f t="shared" si="4"/>
        <v>30000</v>
      </c>
    </row>
    <row r="35" spans="1:8" ht="44.25" customHeight="1">
      <c r="A35" s="189" t="s">
        <v>116</v>
      </c>
      <c r="B35" s="439" t="s">
        <v>261</v>
      </c>
      <c r="C35" s="440"/>
      <c r="D35" s="441"/>
      <c r="E35" s="112"/>
      <c r="F35" s="217">
        <f t="shared" si="4"/>
        <v>30000</v>
      </c>
      <c r="G35" s="217">
        <f t="shared" si="4"/>
        <v>30000</v>
      </c>
      <c r="H35" s="217">
        <f t="shared" si="4"/>
        <v>30000</v>
      </c>
    </row>
    <row r="36" spans="1:8" ht="44.25" customHeight="1">
      <c r="A36" s="187" t="s">
        <v>57</v>
      </c>
      <c r="B36" s="439" t="s">
        <v>261</v>
      </c>
      <c r="C36" s="440"/>
      <c r="D36" s="441"/>
      <c r="E36" s="112" t="s">
        <v>42</v>
      </c>
      <c r="F36" s="217">
        <v>30000</v>
      </c>
      <c r="G36" s="217">
        <v>30000</v>
      </c>
      <c r="H36" s="217">
        <v>30000</v>
      </c>
    </row>
    <row r="37" spans="1:8" ht="57" customHeight="1">
      <c r="A37" s="218" t="s">
        <v>248</v>
      </c>
      <c r="B37" s="430" t="s">
        <v>262</v>
      </c>
      <c r="C37" s="431"/>
      <c r="D37" s="432"/>
      <c r="E37" s="188"/>
      <c r="F37" s="217">
        <f aca="true" t="shared" si="5" ref="F37:H38">F38</f>
        <v>2725826</v>
      </c>
      <c r="G37" s="217">
        <f t="shared" si="5"/>
        <v>2029770</v>
      </c>
      <c r="H37" s="217">
        <f t="shared" si="5"/>
        <v>2219730</v>
      </c>
    </row>
    <row r="38" spans="1:8" ht="30.75" customHeight="1">
      <c r="A38" s="186" t="s">
        <v>89</v>
      </c>
      <c r="B38" s="430" t="s">
        <v>353</v>
      </c>
      <c r="C38" s="431"/>
      <c r="D38" s="432"/>
      <c r="E38" s="188"/>
      <c r="F38" s="217">
        <f t="shared" si="5"/>
        <v>2725826</v>
      </c>
      <c r="G38" s="217">
        <f t="shared" si="5"/>
        <v>2029770</v>
      </c>
      <c r="H38" s="217">
        <f t="shared" si="5"/>
        <v>2219730</v>
      </c>
    </row>
    <row r="39" spans="1:9" ht="42" customHeight="1">
      <c r="A39" s="187" t="s">
        <v>57</v>
      </c>
      <c r="B39" s="430" t="s">
        <v>353</v>
      </c>
      <c r="C39" s="431"/>
      <c r="D39" s="432"/>
      <c r="E39" s="188">
        <v>200</v>
      </c>
      <c r="F39" s="217">
        <v>2725826</v>
      </c>
      <c r="G39" s="217">
        <v>2029770</v>
      </c>
      <c r="H39" s="217">
        <v>2219730</v>
      </c>
      <c r="I39" s="205" t="s">
        <v>444</v>
      </c>
    </row>
    <row r="40" spans="1:8" ht="80.25" customHeight="1">
      <c r="A40" s="200" t="s">
        <v>513</v>
      </c>
      <c r="B40" s="430" t="s">
        <v>514</v>
      </c>
      <c r="C40" s="431"/>
      <c r="D40" s="432"/>
      <c r="E40" s="188"/>
      <c r="F40" s="217">
        <f>F41+F46</f>
        <v>5040361</v>
      </c>
      <c r="G40" s="217">
        <f>G41</f>
        <v>0</v>
      </c>
      <c r="H40" s="217">
        <f>H41</f>
        <v>0</v>
      </c>
    </row>
    <row r="41" spans="1:8" ht="44.25" customHeight="1">
      <c r="A41" s="189" t="s">
        <v>497</v>
      </c>
      <c r="B41" s="439" t="s">
        <v>515</v>
      </c>
      <c r="C41" s="440"/>
      <c r="D41" s="441"/>
      <c r="E41" s="112"/>
      <c r="F41" s="217">
        <f>F42+F44</f>
        <v>4800000</v>
      </c>
      <c r="G41" s="217">
        <f>G43</f>
        <v>0</v>
      </c>
      <c r="H41" s="217">
        <f>H43</f>
        <v>0</v>
      </c>
    </row>
    <row r="42" spans="1:8" ht="84" customHeight="1">
      <c r="A42" s="189" t="s">
        <v>493</v>
      </c>
      <c r="B42" s="439" t="s">
        <v>516</v>
      </c>
      <c r="C42" s="440"/>
      <c r="D42" s="441"/>
      <c r="E42" s="112"/>
      <c r="F42" s="217">
        <f>F43</f>
        <v>2400000</v>
      </c>
      <c r="G42" s="217">
        <f>G43</f>
        <v>0</v>
      </c>
      <c r="H42" s="217">
        <f>H43</f>
        <v>0</v>
      </c>
    </row>
    <row r="43" spans="1:8" ht="44.25" customHeight="1">
      <c r="A43" s="187" t="s">
        <v>57</v>
      </c>
      <c r="B43" s="439" t="s">
        <v>516</v>
      </c>
      <c r="C43" s="440"/>
      <c r="D43" s="441"/>
      <c r="E43" s="112" t="s">
        <v>42</v>
      </c>
      <c r="F43" s="217">
        <v>2400000</v>
      </c>
      <c r="G43" s="217">
        <v>0</v>
      </c>
      <c r="H43" s="217">
        <v>0</v>
      </c>
    </row>
    <row r="44" spans="1:8" ht="81" customHeight="1">
      <c r="A44" s="189" t="s">
        <v>496</v>
      </c>
      <c r="B44" s="439" t="s">
        <v>517</v>
      </c>
      <c r="C44" s="440"/>
      <c r="D44" s="441"/>
      <c r="E44" s="112"/>
      <c r="F44" s="217">
        <f>F45</f>
        <v>2400000</v>
      </c>
      <c r="G44" s="217">
        <f>G45</f>
        <v>0</v>
      </c>
      <c r="H44" s="217">
        <f>H45</f>
        <v>0</v>
      </c>
    </row>
    <row r="45" spans="1:8" ht="44.25" customHeight="1">
      <c r="A45" s="187" t="s">
        <v>57</v>
      </c>
      <c r="B45" s="439" t="s">
        <v>517</v>
      </c>
      <c r="C45" s="440"/>
      <c r="D45" s="441"/>
      <c r="E45" s="112" t="s">
        <v>42</v>
      </c>
      <c r="F45" s="217">
        <v>2400000</v>
      </c>
      <c r="G45" s="217">
        <v>0</v>
      </c>
      <c r="H45" s="217">
        <v>0</v>
      </c>
    </row>
    <row r="46" spans="1:8" ht="44.25" customHeight="1">
      <c r="A46" s="189" t="s">
        <v>497</v>
      </c>
      <c r="B46" s="439" t="s">
        <v>518</v>
      </c>
      <c r="C46" s="440"/>
      <c r="D46" s="441"/>
      <c r="E46" s="112"/>
      <c r="F46" s="217">
        <f>F47+F49</f>
        <v>240361</v>
      </c>
      <c r="G46" s="217">
        <f>G48</f>
        <v>0</v>
      </c>
      <c r="H46" s="217">
        <f>H48</f>
        <v>0</v>
      </c>
    </row>
    <row r="47" spans="1:8" ht="84" customHeight="1">
      <c r="A47" s="189" t="s">
        <v>493</v>
      </c>
      <c r="B47" s="439" t="s">
        <v>519</v>
      </c>
      <c r="C47" s="440"/>
      <c r="D47" s="441"/>
      <c r="E47" s="112"/>
      <c r="F47" s="217">
        <f>F48</f>
        <v>139937</v>
      </c>
      <c r="G47" s="217">
        <f>G48</f>
        <v>0</v>
      </c>
      <c r="H47" s="217">
        <f>H48</f>
        <v>0</v>
      </c>
    </row>
    <row r="48" spans="1:8" ht="44.25" customHeight="1">
      <c r="A48" s="187" t="s">
        <v>57</v>
      </c>
      <c r="B48" s="439" t="s">
        <v>519</v>
      </c>
      <c r="C48" s="440"/>
      <c r="D48" s="441"/>
      <c r="E48" s="112" t="s">
        <v>42</v>
      </c>
      <c r="F48" s="217">
        <v>139937</v>
      </c>
      <c r="G48" s="217">
        <v>0</v>
      </c>
      <c r="H48" s="217">
        <v>0</v>
      </c>
    </row>
    <row r="49" spans="1:8" ht="81" customHeight="1">
      <c r="A49" s="189" t="s">
        <v>496</v>
      </c>
      <c r="B49" s="439" t="s">
        <v>520</v>
      </c>
      <c r="C49" s="440"/>
      <c r="D49" s="441"/>
      <c r="E49" s="112"/>
      <c r="F49" s="217">
        <f>F50</f>
        <v>100424</v>
      </c>
      <c r="G49" s="217">
        <f>G50</f>
        <v>0</v>
      </c>
      <c r="H49" s="217">
        <f>H50</f>
        <v>0</v>
      </c>
    </row>
    <row r="50" spans="1:8" ht="44.25" customHeight="1">
      <c r="A50" s="187" t="s">
        <v>57</v>
      </c>
      <c r="B50" s="439" t="s">
        <v>520</v>
      </c>
      <c r="C50" s="440"/>
      <c r="D50" s="441"/>
      <c r="E50" s="112" t="s">
        <v>42</v>
      </c>
      <c r="F50" s="217">
        <v>100424</v>
      </c>
      <c r="G50" s="217">
        <v>0</v>
      </c>
      <c r="H50" s="217">
        <v>0</v>
      </c>
    </row>
    <row r="51" spans="1:8" ht="104.25" customHeight="1">
      <c r="A51" s="197" t="s">
        <v>313</v>
      </c>
      <c r="B51" s="436" t="s">
        <v>77</v>
      </c>
      <c r="C51" s="437"/>
      <c r="D51" s="438"/>
      <c r="E51" s="129"/>
      <c r="F51" s="210">
        <f aca="true" t="shared" si="6" ref="F51:H54">F52</f>
        <v>30000</v>
      </c>
      <c r="G51" s="210">
        <f t="shared" si="6"/>
        <v>30000</v>
      </c>
      <c r="H51" s="210">
        <f t="shared" si="6"/>
        <v>30000</v>
      </c>
    </row>
    <row r="52" spans="1:8" ht="78.75" customHeight="1">
      <c r="A52" s="198" t="s">
        <v>319</v>
      </c>
      <c r="B52" s="430" t="s">
        <v>266</v>
      </c>
      <c r="C52" s="431"/>
      <c r="D52" s="432"/>
      <c r="E52" s="188"/>
      <c r="F52" s="214">
        <f t="shared" si="6"/>
        <v>30000</v>
      </c>
      <c r="G52" s="214">
        <f t="shared" si="6"/>
        <v>30000</v>
      </c>
      <c r="H52" s="214">
        <f t="shared" si="6"/>
        <v>30000</v>
      </c>
    </row>
    <row r="53" spans="1:8" ht="54" customHeight="1">
      <c r="A53" s="219" t="s">
        <v>267</v>
      </c>
      <c r="B53" s="430" t="s">
        <v>259</v>
      </c>
      <c r="C53" s="431"/>
      <c r="D53" s="432"/>
      <c r="E53" s="188"/>
      <c r="F53" s="214">
        <f t="shared" si="6"/>
        <v>30000</v>
      </c>
      <c r="G53" s="214">
        <f t="shared" si="6"/>
        <v>30000</v>
      </c>
      <c r="H53" s="214">
        <f t="shared" si="6"/>
        <v>30000</v>
      </c>
    </row>
    <row r="54" spans="1:8" ht="72" customHeight="1">
      <c r="A54" s="199" t="s">
        <v>258</v>
      </c>
      <c r="B54" s="430" t="s">
        <v>268</v>
      </c>
      <c r="C54" s="431"/>
      <c r="D54" s="432"/>
      <c r="E54" s="188"/>
      <c r="F54" s="214">
        <f t="shared" si="6"/>
        <v>30000</v>
      </c>
      <c r="G54" s="214">
        <f t="shared" si="6"/>
        <v>30000</v>
      </c>
      <c r="H54" s="214">
        <f t="shared" si="6"/>
        <v>30000</v>
      </c>
    </row>
    <row r="55" spans="1:8" ht="40.5" customHeight="1">
      <c r="A55" s="187" t="s">
        <v>57</v>
      </c>
      <c r="B55" s="430" t="s">
        <v>268</v>
      </c>
      <c r="C55" s="431"/>
      <c r="D55" s="432"/>
      <c r="E55" s="188">
        <v>200</v>
      </c>
      <c r="F55" s="214">
        <v>30000</v>
      </c>
      <c r="G55" s="214">
        <v>30000</v>
      </c>
      <c r="H55" s="214">
        <v>30000</v>
      </c>
    </row>
    <row r="56" spans="1:8" ht="66" customHeight="1">
      <c r="A56" s="197" t="s">
        <v>224</v>
      </c>
      <c r="B56" s="436" t="s">
        <v>70</v>
      </c>
      <c r="C56" s="437"/>
      <c r="D56" s="438"/>
      <c r="E56" s="129"/>
      <c r="F56" s="210">
        <f aca="true" t="shared" si="7" ref="F56:H59">F57</f>
        <v>40000</v>
      </c>
      <c r="G56" s="210">
        <f t="shared" si="7"/>
        <v>40000</v>
      </c>
      <c r="H56" s="210">
        <f t="shared" si="7"/>
        <v>40000</v>
      </c>
    </row>
    <row r="57" spans="1:8" ht="70.5" customHeight="1">
      <c r="A57" s="219" t="s">
        <v>225</v>
      </c>
      <c r="B57" s="430" t="s">
        <v>269</v>
      </c>
      <c r="C57" s="431"/>
      <c r="D57" s="432"/>
      <c r="E57" s="188"/>
      <c r="F57" s="214">
        <f t="shared" si="7"/>
        <v>40000</v>
      </c>
      <c r="G57" s="214">
        <f t="shared" si="7"/>
        <v>40000</v>
      </c>
      <c r="H57" s="214">
        <f t="shared" si="7"/>
        <v>40000</v>
      </c>
    </row>
    <row r="58" spans="1:8" ht="54" customHeight="1">
      <c r="A58" s="219" t="s">
        <v>227</v>
      </c>
      <c r="B58" s="430" t="s">
        <v>270</v>
      </c>
      <c r="C58" s="431"/>
      <c r="D58" s="432"/>
      <c r="E58" s="188"/>
      <c r="F58" s="214">
        <f t="shared" si="7"/>
        <v>40000</v>
      </c>
      <c r="G58" s="214">
        <f t="shared" si="7"/>
        <v>40000</v>
      </c>
      <c r="H58" s="214">
        <f t="shared" si="7"/>
        <v>40000</v>
      </c>
    </row>
    <row r="59" spans="1:8" ht="45" customHeight="1">
      <c r="A59" s="199" t="s">
        <v>229</v>
      </c>
      <c r="B59" s="430" t="s">
        <v>271</v>
      </c>
      <c r="C59" s="431"/>
      <c r="D59" s="432"/>
      <c r="E59" s="188"/>
      <c r="F59" s="214">
        <f t="shared" si="7"/>
        <v>40000</v>
      </c>
      <c r="G59" s="214">
        <f t="shared" si="7"/>
        <v>40000</v>
      </c>
      <c r="H59" s="214">
        <f t="shared" si="7"/>
        <v>40000</v>
      </c>
    </row>
    <row r="60" spans="1:8" ht="40.5" customHeight="1">
      <c r="A60" s="187" t="s">
        <v>57</v>
      </c>
      <c r="B60" s="430" t="s">
        <v>271</v>
      </c>
      <c r="C60" s="431"/>
      <c r="D60" s="432"/>
      <c r="E60" s="188">
        <v>200</v>
      </c>
      <c r="F60" s="214">
        <v>40000</v>
      </c>
      <c r="G60" s="214">
        <v>40000</v>
      </c>
      <c r="H60" s="214">
        <v>40000</v>
      </c>
    </row>
    <row r="61" spans="1:8" ht="87" customHeight="1">
      <c r="A61" s="185" t="s">
        <v>304</v>
      </c>
      <c r="B61" s="433">
        <v>11</v>
      </c>
      <c r="C61" s="434"/>
      <c r="D61" s="435"/>
      <c r="E61" s="213"/>
      <c r="F61" s="210">
        <f>F62+F70</f>
        <v>777625</v>
      </c>
      <c r="G61" s="210">
        <f>G62+G70</f>
        <v>821366</v>
      </c>
      <c r="H61" s="210">
        <f>H62+H70</f>
        <v>821366</v>
      </c>
    </row>
    <row r="62" spans="1:8" ht="42" customHeight="1">
      <c r="A62" s="452" t="s">
        <v>305</v>
      </c>
      <c r="B62" s="443" t="s">
        <v>234</v>
      </c>
      <c r="C62" s="444"/>
      <c r="D62" s="445"/>
      <c r="E62" s="309"/>
      <c r="F62" s="427">
        <f>F65+F69</f>
        <v>727625</v>
      </c>
      <c r="G62" s="427">
        <f>G65+G69</f>
        <v>771366</v>
      </c>
      <c r="H62" s="427">
        <f>H65+H69</f>
        <v>771366</v>
      </c>
    </row>
    <row r="63" spans="1:8" ht="36" customHeight="1">
      <c r="A63" s="453"/>
      <c r="B63" s="446"/>
      <c r="C63" s="447"/>
      <c r="D63" s="448"/>
      <c r="E63" s="369"/>
      <c r="F63" s="428"/>
      <c r="G63" s="428"/>
      <c r="H63" s="428"/>
    </row>
    <row r="64" spans="1:8" ht="6" customHeight="1" hidden="1">
      <c r="A64" s="454"/>
      <c r="B64" s="449"/>
      <c r="C64" s="450"/>
      <c r="D64" s="451"/>
      <c r="E64" s="220"/>
      <c r="F64" s="429"/>
      <c r="G64" s="429"/>
      <c r="H64" s="429"/>
    </row>
    <row r="65" spans="1:8" ht="52.5" customHeight="1">
      <c r="A65" s="194" t="s">
        <v>58</v>
      </c>
      <c r="B65" s="430" t="s">
        <v>1</v>
      </c>
      <c r="C65" s="431"/>
      <c r="D65" s="432"/>
      <c r="E65" s="188"/>
      <c r="F65" s="214">
        <f>F67</f>
        <v>707625</v>
      </c>
      <c r="G65" s="214">
        <f>G67</f>
        <v>751366</v>
      </c>
      <c r="H65" s="214">
        <f>H67</f>
        <v>751366</v>
      </c>
    </row>
    <row r="66" spans="1:8" ht="42" customHeight="1">
      <c r="A66" s="187" t="s">
        <v>78</v>
      </c>
      <c r="B66" s="430" t="s">
        <v>272</v>
      </c>
      <c r="C66" s="431"/>
      <c r="D66" s="432"/>
      <c r="E66" s="188"/>
      <c r="F66" s="214">
        <f>F67</f>
        <v>707625</v>
      </c>
      <c r="G66" s="214">
        <f>G67</f>
        <v>751366</v>
      </c>
      <c r="H66" s="214">
        <f>H67</f>
        <v>751366</v>
      </c>
    </row>
    <row r="67" spans="1:8" ht="52.5" customHeight="1">
      <c r="A67" s="187" t="s">
        <v>57</v>
      </c>
      <c r="B67" s="430" t="s">
        <v>272</v>
      </c>
      <c r="C67" s="431"/>
      <c r="D67" s="432"/>
      <c r="E67" s="188">
        <v>200</v>
      </c>
      <c r="F67" s="214">
        <v>707625</v>
      </c>
      <c r="G67" s="214">
        <v>751366</v>
      </c>
      <c r="H67" s="214">
        <v>751366</v>
      </c>
    </row>
    <row r="68" spans="1:8" ht="42" customHeight="1">
      <c r="A68" s="187" t="s">
        <v>412</v>
      </c>
      <c r="B68" s="430" t="s">
        <v>437</v>
      </c>
      <c r="C68" s="431"/>
      <c r="D68" s="432"/>
      <c r="E68" s="188"/>
      <c r="F68" s="214">
        <f>F69</f>
        <v>20000</v>
      </c>
      <c r="G68" s="214">
        <f>G69</f>
        <v>20000</v>
      </c>
      <c r="H68" s="214">
        <f>H69</f>
        <v>20000</v>
      </c>
    </row>
    <row r="69" spans="1:8" ht="52.5" customHeight="1">
      <c r="A69" s="187" t="s">
        <v>57</v>
      </c>
      <c r="B69" s="430" t="s">
        <v>437</v>
      </c>
      <c r="C69" s="431"/>
      <c r="D69" s="432"/>
      <c r="E69" s="188">
        <v>200</v>
      </c>
      <c r="F69" s="214">
        <v>20000</v>
      </c>
      <c r="G69" s="214">
        <v>20000</v>
      </c>
      <c r="H69" s="214">
        <v>20000</v>
      </c>
    </row>
    <row r="70" spans="1:8" ht="79.5" customHeight="1">
      <c r="A70" s="192" t="s">
        <v>306</v>
      </c>
      <c r="B70" s="433" t="s">
        <v>273</v>
      </c>
      <c r="C70" s="434"/>
      <c r="D70" s="435"/>
      <c r="E70" s="213"/>
      <c r="F70" s="210">
        <f aca="true" t="shared" si="8" ref="F70:H72">F71</f>
        <v>50000</v>
      </c>
      <c r="G70" s="210">
        <f t="shared" si="8"/>
        <v>50000</v>
      </c>
      <c r="H70" s="210">
        <f t="shared" si="8"/>
        <v>50000</v>
      </c>
    </row>
    <row r="71" spans="1:8" ht="60.75" customHeight="1">
      <c r="A71" s="194" t="s">
        <v>59</v>
      </c>
      <c r="B71" s="430" t="s">
        <v>274</v>
      </c>
      <c r="C71" s="431"/>
      <c r="D71" s="432"/>
      <c r="E71" s="188"/>
      <c r="F71" s="214">
        <f t="shared" si="8"/>
        <v>50000</v>
      </c>
      <c r="G71" s="214">
        <f t="shared" si="8"/>
        <v>50000</v>
      </c>
      <c r="H71" s="214">
        <f t="shared" si="8"/>
        <v>50000</v>
      </c>
    </row>
    <row r="72" spans="1:8" ht="42.75" customHeight="1">
      <c r="A72" s="193" t="s">
        <v>9</v>
      </c>
      <c r="B72" s="430" t="s">
        <v>275</v>
      </c>
      <c r="C72" s="431"/>
      <c r="D72" s="432"/>
      <c r="E72" s="221"/>
      <c r="F72" s="214">
        <f t="shared" si="8"/>
        <v>50000</v>
      </c>
      <c r="G72" s="214">
        <f t="shared" si="8"/>
        <v>50000</v>
      </c>
      <c r="H72" s="214">
        <f t="shared" si="8"/>
        <v>50000</v>
      </c>
    </row>
    <row r="73" spans="1:8" ht="45" customHeight="1">
      <c r="A73" s="187" t="s">
        <v>57</v>
      </c>
      <c r="B73" s="430" t="s">
        <v>275</v>
      </c>
      <c r="C73" s="431"/>
      <c r="D73" s="432"/>
      <c r="E73" s="221">
        <v>200</v>
      </c>
      <c r="F73" s="214">
        <v>50000</v>
      </c>
      <c r="G73" s="214">
        <v>50000</v>
      </c>
      <c r="H73" s="214">
        <v>50000</v>
      </c>
    </row>
    <row r="74" spans="1:8" ht="105" customHeight="1">
      <c r="A74" s="190" t="s">
        <v>301</v>
      </c>
      <c r="B74" s="433">
        <v>13</v>
      </c>
      <c r="C74" s="434"/>
      <c r="D74" s="435"/>
      <c r="E74" s="213"/>
      <c r="F74" s="210">
        <f>F75+F79</f>
        <v>30000</v>
      </c>
      <c r="G74" s="210">
        <f>G75+G79</f>
        <v>50000</v>
      </c>
      <c r="H74" s="210">
        <f>H75+H79</f>
        <v>250000</v>
      </c>
    </row>
    <row r="75" spans="1:8" ht="105.75" customHeight="1">
      <c r="A75" s="195" t="s">
        <v>302</v>
      </c>
      <c r="B75" s="430" t="s">
        <v>15</v>
      </c>
      <c r="C75" s="431"/>
      <c r="D75" s="432"/>
      <c r="E75" s="188"/>
      <c r="F75" s="214">
        <f aca="true" t="shared" si="9" ref="F75:H77">F76</f>
        <v>25000</v>
      </c>
      <c r="G75" s="214">
        <f t="shared" si="9"/>
        <v>40000</v>
      </c>
      <c r="H75" s="214">
        <f t="shared" si="9"/>
        <v>140000</v>
      </c>
    </row>
    <row r="76" spans="1:8" ht="96.75" customHeight="1">
      <c r="A76" s="195" t="s">
        <v>231</v>
      </c>
      <c r="B76" s="430" t="s">
        <v>60</v>
      </c>
      <c r="C76" s="431"/>
      <c r="D76" s="432"/>
      <c r="E76" s="188"/>
      <c r="F76" s="214">
        <f t="shared" si="9"/>
        <v>25000</v>
      </c>
      <c r="G76" s="214">
        <f t="shared" si="9"/>
        <v>40000</v>
      </c>
      <c r="H76" s="214">
        <f t="shared" si="9"/>
        <v>140000</v>
      </c>
    </row>
    <row r="77" spans="1:8" ht="54.75" customHeight="1">
      <c r="A77" s="191" t="s">
        <v>119</v>
      </c>
      <c r="B77" s="430" t="s">
        <v>2</v>
      </c>
      <c r="C77" s="431"/>
      <c r="D77" s="432"/>
      <c r="E77" s="188"/>
      <c r="F77" s="214">
        <f t="shared" si="9"/>
        <v>25000</v>
      </c>
      <c r="G77" s="214">
        <f t="shared" si="9"/>
        <v>40000</v>
      </c>
      <c r="H77" s="214">
        <f t="shared" si="9"/>
        <v>140000</v>
      </c>
    </row>
    <row r="78" spans="1:8" ht="54.75" customHeight="1">
      <c r="A78" s="187" t="s">
        <v>57</v>
      </c>
      <c r="B78" s="430" t="s">
        <v>2</v>
      </c>
      <c r="C78" s="431"/>
      <c r="D78" s="432"/>
      <c r="E78" s="188">
        <v>200</v>
      </c>
      <c r="F78" s="214">
        <v>25000</v>
      </c>
      <c r="G78" s="214">
        <v>40000</v>
      </c>
      <c r="H78" s="214">
        <v>140000</v>
      </c>
    </row>
    <row r="79" spans="1:8" ht="89.25" customHeight="1">
      <c r="A79" s="195" t="s">
        <v>303</v>
      </c>
      <c r="B79" s="430" t="s">
        <v>14</v>
      </c>
      <c r="C79" s="431"/>
      <c r="D79" s="432"/>
      <c r="E79" s="188"/>
      <c r="F79" s="214">
        <f aca="true" t="shared" si="10" ref="F79:H81">F80</f>
        <v>5000</v>
      </c>
      <c r="G79" s="214">
        <f t="shared" si="10"/>
        <v>10000</v>
      </c>
      <c r="H79" s="214">
        <f t="shared" si="10"/>
        <v>110000</v>
      </c>
    </row>
    <row r="80" spans="1:8" ht="96" customHeight="1">
      <c r="A80" s="195" t="s">
        <v>276</v>
      </c>
      <c r="B80" s="430" t="s">
        <v>3</v>
      </c>
      <c r="C80" s="431"/>
      <c r="D80" s="432"/>
      <c r="E80" s="188"/>
      <c r="F80" s="214">
        <f t="shared" si="10"/>
        <v>5000</v>
      </c>
      <c r="G80" s="214">
        <f t="shared" si="10"/>
        <v>10000</v>
      </c>
      <c r="H80" s="214">
        <f t="shared" si="10"/>
        <v>110000</v>
      </c>
    </row>
    <row r="81" spans="1:8" ht="60.75" customHeight="1">
      <c r="A81" s="187" t="s">
        <v>134</v>
      </c>
      <c r="B81" s="430" t="s">
        <v>4</v>
      </c>
      <c r="C81" s="431"/>
      <c r="D81" s="432"/>
      <c r="E81" s="188"/>
      <c r="F81" s="214">
        <f t="shared" si="10"/>
        <v>5000</v>
      </c>
      <c r="G81" s="214">
        <f t="shared" si="10"/>
        <v>10000</v>
      </c>
      <c r="H81" s="214">
        <f t="shared" si="10"/>
        <v>110000</v>
      </c>
    </row>
    <row r="82" spans="1:8" ht="42" customHeight="1">
      <c r="A82" s="187" t="s">
        <v>57</v>
      </c>
      <c r="B82" s="430" t="s">
        <v>4</v>
      </c>
      <c r="C82" s="431"/>
      <c r="D82" s="432"/>
      <c r="E82" s="188">
        <v>200</v>
      </c>
      <c r="F82" s="214">
        <v>5000</v>
      </c>
      <c r="G82" s="214">
        <v>10000</v>
      </c>
      <c r="H82" s="214">
        <v>110000</v>
      </c>
    </row>
    <row r="83" spans="1:8" ht="73.5" customHeight="1">
      <c r="A83" s="196" t="s">
        <v>338</v>
      </c>
      <c r="B83" s="433">
        <v>14</v>
      </c>
      <c r="C83" s="434"/>
      <c r="D83" s="435"/>
      <c r="E83" s="213"/>
      <c r="F83" s="210">
        <f aca="true" t="shared" si="11" ref="F83:H86">F84</f>
        <v>20397</v>
      </c>
      <c r="G83" s="210">
        <f t="shared" si="11"/>
        <v>20397</v>
      </c>
      <c r="H83" s="210">
        <f t="shared" si="11"/>
        <v>20397</v>
      </c>
    </row>
    <row r="84" spans="1:8" ht="90.75" customHeight="1">
      <c r="A84" s="200" t="s">
        <v>311</v>
      </c>
      <c r="B84" s="430" t="s">
        <v>277</v>
      </c>
      <c r="C84" s="431"/>
      <c r="D84" s="432"/>
      <c r="E84" s="188"/>
      <c r="F84" s="214">
        <f t="shared" si="11"/>
        <v>20397</v>
      </c>
      <c r="G84" s="214">
        <f t="shared" si="11"/>
        <v>20397</v>
      </c>
      <c r="H84" s="214">
        <f t="shared" si="11"/>
        <v>20397</v>
      </c>
    </row>
    <row r="85" spans="1:8" ht="78" customHeight="1">
      <c r="A85" s="218" t="s">
        <v>355</v>
      </c>
      <c r="B85" s="430" t="s">
        <v>354</v>
      </c>
      <c r="C85" s="431"/>
      <c r="D85" s="432"/>
      <c r="E85" s="188"/>
      <c r="F85" s="214">
        <f t="shared" si="11"/>
        <v>20397</v>
      </c>
      <c r="G85" s="214">
        <f t="shared" si="11"/>
        <v>20397</v>
      </c>
      <c r="H85" s="214">
        <f t="shared" si="11"/>
        <v>20397</v>
      </c>
    </row>
    <row r="86" spans="1:8" ht="46.5" customHeight="1">
      <c r="A86" s="273" t="s">
        <v>351</v>
      </c>
      <c r="B86" s="430" t="s">
        <v>348</v>
      </c>
      <c r="C86" s="431"/>
      <c r="D86" s="432"/>
      <c r="E86" s="188"/>
      <c r="F86" s="214">
        <f t="shared" si="11"/>
        <v>20397</v>
      </c>
      <c r="G86" s="214">
        <f t="shared" si="11"/>
        <v>20397</v>
      </c>
      <c r="H86" s="214">
        <f t="shared" si="11"/>
        <v>20397</v>
      </c>
    </row>
    <row r="87" spans="1:8" ht="38.25" customHeight="1">
      <c r="A87" s="191" t="s">
        <v>57</v>
      </c>
      <c r="B87" s="430" t="s">
        <v>348</v>
      </c>
      <c r="C87" s="431"/>
      <c r="D87" s="432"/>
      <c r="E87" s="188">
        <v>200</v>
      </c>
      <c r="F87" s="214">
        <v>20397</v>
      </c>
      <c r="G87" s="214">
        <v>20397</v>
      </c>
      <c r="H87" s="214">
        <v>20397</v>
      </c>
    </row>
    <row r="88" spans="1:8" ht="73.5" customHeight="1">
      <c r="A88" s="196" t="s">
        <v>372</v>
      </c>
      <c r="B88" s="433">
        <v>15</v>
      </c>
      <c r="C88" s="434"/>
      <c r="D88" s="435"/>
      <c r="E88" s="213"/>
      <c r="F88" s="210">
        <f aca="true" t="shared" si="12" ref="F88:H91">F89</f>
        <v>5000</v>
      </c>
      <c r="G88" s="210">
        <f t="shared" si="12"/>
        <v>5000</v>
      </c>
      <c r="H88" s="210">
        <f t="shared" si="12"/>
        <v>5000</v>
      </c>
    </row>
    <row r="89" spans="1:8" ht="80.25" customHeight="1">
      <c r="A89" s="371" t="s">
        <v>375</v>
      </c>
      <c r="B89" s="430" t="s">
        <v>374</v>
      </c>
      <c r="C89" s="431"/>
      <c r="D89" s="432"/>
      <c r="E89" s="188"/>
      <c r="F89" s="214">
        <f t="shared" si="12"/>
        <v>5000</v>
      </c>
      <c r="G89" s="214">
        <f t="shared" si="12"/>
        <v>5000</v>
      </c>
      <c r="H89" s="214">
        <f t="shared" si="12"/>
        <v>5000</v>
      </c>
    </row>
    <row r="90" spans="1:8" ht="66.75" customHeight="1">
      <c r="A90" s="371" t="s">
        <v>377</v>
      </c>
      <c r="B90" s="430" t="s">
        <v>376</v>
      </c>
      <c r="C90" s="431"/>
      <c r="D90" s="432"/>
      <c r="E90" s="188"/>
      <c r="F90" s="214">
        <f t="shared" si="12"/>
        <v>5000</v>
      </c>
      <c r="G90" s="214">
        <f t="shared" si="12"/>
        <v>5000</v>
      </c>
      <c r="H90" s="214">
        <f t="shared" si="12"/>
        <v>5000</v>
      </c>
    </row>
    <row r="91" spans="1:8" ht="63" customHeight="1">
      <c r="A91" s="189" t="s">
        <v>379</v>
      </c>
      <c r="B91" s="430" t="s">
        <v>383</v>
      </c>
      <c r="C91" s="431"/>
      <c r="D91" s="432"/>
      <c r="E91" s="188"/>
      <c r="F91" s="214">
        <f t="shared" si="12"/>
        <v>5000</v>
      </c>
      <c r="G91" s="214">
        <f t="shared" si="12"/>
        <v>5000</v>
      </c>
      <c r="H91" s="214">
        <f t="shared" si="12"/>
        <v>5000</v>
      </c>
    </row>
    <row r="92" spans="1:8" ht="53.25" customHeight="1">
      <c r="A92" s="191" t="s">
        <v>57</v>
      </c>
      <c r="B92" s="430" t="s">
        <v>383</v>
      </c>
      <c r="C92" s="431"/>
      <c r="D92" s="432"/>
      <c r="E92" s="188">
        <v>200</v>
      </c>
      <c r="F92" s="214">
        <v>5000</v>
      </c>
      <c r="G92" s="214">
        <v>5000</v>
      </c>
      <c r="H92" s="214">
        <v>5000</v>
      </c>
    </row>
    <row r="93" spans="1:8" ht="73.5" customHeight="1">
      <c r="A93" s="196" t="s">
        <v>434</v>
      </c>
      <c r="B93" s="433">
        <v>16</v>
      </c>
      <c r="C93" s="434"/>
      <c r="D93" s="435"/>
      <c r="E93" s="213"/>
      <c r="F93" s="210">
        <f aca="true" t="shared" si="13" ref="F93:H96">F94</f>
        <v>10000</v>
      </c>
      <c r="G93" s="210">
        <f t="shared" si="13"/>
        <v>10000</v>
      </c>
      <c r="H93" s="210">
        <f t="shared" si="13"/>
        <v>10000</v>
      </c>
    </row>
    <row r="94" spans="1:8" ht="80.25" customHeight="1">
      <c r="A94" s="371" t="s">
        <v>403</v>
      </c>
      <c r="B94" s="430" t="s">
        <v>402</v>
      </c>
      <c r="C94" s="431"/>
      <c r="D94" s="432"/>
      <c r="E94" s="188"/>
      <c r="F94" s="214">
        <f t="shared" si="13"/>
        <v>10000</v>
      </c>
      <c r="G94" s="214">
        <f t="shared" si="13"/>
        <v>10000</v>
      </c>
      <c r="H94" s="214">
        <f t="shared" si="13"/>
        <v>10000</v>
      </c>
    </row>
    <row r="95" spans="1:8" ht="66.75" customHeight="1">
      <c r="A95" s="371" t="s">
        <v>405</v>
      </c>
      <c r="B95" s="430" t="s">
        <v>432</v>
      </c>
      <c r="C95" s="431"/>
      <c r="D95" s="432"/>
      <c r="E95" s="188"/>
      <c r="F95" s="214">
        <f t="shared" si="13"/>
        <v>10000</v>
      </c>
      <c r="G95" s="214">
        <f t="shared" si="13"/>
        <v>10000</v>
      </c>
      <c r="H95" s="214">
        <f t="shared" si="13"/>
        <v>10000</v>
      </c>
    </row>
    <row r="96" spans="1:8" ht="48.75" customHeight="1">
      <c r="A96" s="189" t="s">
        <v>407</v>
      </c>
      <c r="B96" s="430" t="s">
        <v>433</v>
      </c>
      <c r="C96" s="431"/>
      <c r="D96" s="432"/>
      <c r="E96" s="188"/>
      <c r="F96" s="214">
        <f t="shared" si="13"/>
        <v>10000</v>
      </c>
      <c r="G96" s="214">
        <f t="shared" si="13"/>
        <v>10000</v>
      </c>
      <c r="H96" s="214">
        <f t="shared" si="13"/>
        <v>10000</v>
      </c>
    </row>
    <row r="97" spans="1:8" ht="53.25" customHeight="1">
      <c r="A97" s="191" t="s">
        <v>57</v>
      </c>
      <c r="B97" s="430" t="s">
        <v>433</v>
      </c>
      <c r="C97" s="431"/>
      <c r="D97" s="432"/>
      <c r="E97" s="188">
        <v>200</v>
      </c>
      <c r="F97" s="214">
        <v>10000</v>
      </c>
      <c r="G97" s="214">
        <v>10000</v>
      </c>
      <c r="H97" s="214">
        <v>10000</v>
      </c>
    </row>
    <row r="98" spans="1:8" ht="37.5" customHeight="1">
      <c r="A98" s="273" t="s">
        <v>131</v>
      </c>
      <c r="B98" s="199" t="s">
        <v>281</v>
      </c>
      <c r="C98" s="347"/>
      <c r="D98" s="188"/>
      <c r="E98" s="188"/>
      <c r="F98" s="214">
        <f aca="true" t="shared" si="14" ref="F98:H99">F99</f>
        <v>1195568</v>
      </c>
      <c r="G98" s="214">
        <f t="shared" si="14"/>
        <v>1195568</v>
      </c>
      <c r="H98" s="214">
        <f t="shared" si="14"/>
        <v>1195568</v>
      </c>
    </row>
    <row r="99" spans="1:8" ht="50.25" customHeight="1">
      <c r="A99" s="273" t="s">
        <v>88</v>
      </c>
      <c r="B99" s="199" t="s">
        <v>282</v>
      </c>
      <c r="C99" s="347"/>
      <c r="D99" s="188"/>
      <c r="E99" s="188"/>
      <c r="F99" s="214">
        <f t="shared" si="14"/>
        <v>1195568</v>
      </c>
      <c r="G99" s="214">
        <f t="shared" si="14"/>
        <v>1195568</v>
      </c>
      <c r="H99" s="214">
        <f t="shared" si="14"/>
        <v>1195568</v>
      </c>
    </row>
    <row r="100" spans="1:8" ht="84" customHeight="1">
      <c r="A100" s="189" t="s">
        <v>41</v>
      </c>
      <c r="B100" s="199" t="s">
        <v>282</v>
      </c>
      <c r="C100" s="347"/>
      <c r="D100" s="188"/>
      <c r="E100" s="188">
        <v>100</v>
      </c>
      <c r="F100" s="214">
        <v>1195568</v>
      </c>
      <c r="G100" s="214">
        <v>1195568</v>
      </c>
      <c r="H100" s="214">
        <v>1195568</v>
      </c>
    </row>
    <row r="101" spans="1:8" ht="37.5" customHeight="1">
      <c r="A101" s="200" t="s">
        <v>133</v>
      </c>
      <c r="B101" s="199" t="s">
        <v>283</v>
      </c>
      <c r="C101" s="347"/>
      <c r="D101" s="188"/>
      <c r="E101" s="188"/>
      <c r="F101" s="214">
        <f>F102</f>
        <v>2984432</v>
      </c>
      <c r="G101" s="214">
        <f>G102</f>
        <v>2984432</v>
      </c>
      <c r="H101" s="214">
        <f>H102</f>
        <v>2984432</v>
      </c>
    </row>
    <row r="102" spans="1:8" ht="35.25" customHeight="1">
      <c r="A102" s="218" t="s">
        <v>88</v>
      </c>
      <c r="B102" s="199" t="s">
        <v>284</v>
      </c>
      <c r="C102" s="347"/>
      <c r="D102" s="188"/>
      <c r="E102" s="188"/>
      <c r="F102" s="214">
        <f>F103+F104+F105</f>
        <v>2984432</v>
      </c>
      <c r="G102" s="214">
        <f>G103+G104+G105</f>
        <v>2984432</v>
      </c>
      <c r="H102" s="214">
        <f>H103+H104+H105</f>
        <v>2984432</v>
      </c>
    </row>
    <row r="103" spans="1:8" ht="76.5" customHeight="1">
      <c r="A103" s="273" t="s">
        <v>41</v>
      </c>
      <c r="B103" s="199" t="s">
        <v>284</v>
      </c>
      <c r="C103" s="347"/>
      <c r="D103" s="188"/>
      <c r="E103" s="188">
        <v>100</v>
      </c>
      <c r="F103" s="214">
        <v>2889529</v>
      </c>
      <c r="G103" s="214">
        <v>2889529</v>
      </c>
      <c r="H103" s="214">
        <v>2889529</v>
      </c>
    </row>
    <row r="104" spans="1:8" ht="44.25" customHeight="1">
      <c r="A104" s="191" t="s">
        <v>57</v>
      </c>
      <c r="B104" s="199" t="s">
        <v>284</v>
      </c>
      <c r="C104" s="347"/>
      <c r="D104" s="188"/>
      <c r="E104" s="188">
        <v>200</v>
      </c>
      <c r="F104" s="214">
        <v>84903</v>
      </c>
      <c r="G104" s="214">
        <v>84903</v>
      </c>
      <c r="H104" s="214">
        <v>84903</v>
      </c>
    </row>
    <row r="105" spans="1:8" ht="31.5" customHeight="1">
      <c r="A105" s="191" t="s">
        <v>43</v>
      </c>
      <c r="B105" s="430" t="s">
        <v>284</v>
      </c>
      <c r="C105" s="431"/>
      <c r="D105" s="432"/>
      <c r="E105" s="188">
        <v>800</v>
      </c>
      <c r="F105" s="214">
        <v>10000</v>
      </c>
      <c r="G105" s="214">
        <v>10000</v>
      </c>
      <c r="H105" s="214">
        <v>10000</v>
      </c>
    </row>
    <row r="106" spans="1:8" ht="39" customHeight="1">
      <c r="A106" s="196" t="s">
        <v>322</v>
      </c>
      <c r="B106" s="433">
        <v>75</v>
      </c>
      <c r="C106" s="434"/>
      <c r="D106" s="435"/>
      <c r="E106" s="213"/>
      <c r="F106" s="210">
        <f>F107</f>
        <v>19580</v>
      </c>
      <c r="G106" s="210">
        <f>G107</f>
        <v>0</v>
      </c>
      <c r="H106" s="210">
        <f>H107</f>
        <v>0</v>
      </c>
    </row>
    <row r="107" spans="1:8" ht="66" customHeight="1">
      <c r="A107" s="273" t="s">
        <v>321</v>
      </c>
      <c r="B107" s="430" t="s">
        <v>285</v>
      </c>
      <c r="C107" s="431"/>
      <c r="D107" s="432"/>
      <c r="E107" s="188"/>
      <c r="F107" s="214">
        <f>F108+F110</f>
        <v>19580</v>
      </c>
      <c r="G107" s="214">
        <f>G108+G110</f>
        <v>0</v>
      </c>
      <c r="H107" s="214">
        <f>H108+H110</f>
        <v>0</v>
      </c>
    </row>
    <row r="108" spans="1:8" ht="58.5" customHeight="1">
      <c r="A108" s="218" t="s">
        <v>144</v>
      </c>
      <c r="B108" s="430" t="s">
        <v>286</v>
      </c>
      <c r="C108" s="431"/>
      <c r="D108" s="432"/>
      <c r="E108" s="188"/>
      <c r="F108" s="214">
        <f>F109</f>
        <v>5000</v>
      </c>
      <c r="G108" s="214">
        <f>G109</f>
        <v>0</v>
      </c>
      <c r="H108" s="214">
        <f>H109</f>
        <v>0</v>
      </c>
    </row>
    <row r="109" spans="1:8" ht="33" customHeight="1">
      <c r="A109" s="273" t="s">
        <v>46</v>
      </c>
      <c r="B109" s="430" t="s">
        <v>286</v>
      </c>
      <c r="C109" s="431"/>
      <c r="D109" s="432"/>
      <c r="E109" s="188">
        <v>500</v>
      </c>
      <c r="F109" s="214">
        <v>5000</v>
      </c>
      <c r="G109" s="214">
        <v>0</v>
      </c>
      <c r="H109" s="214">
        <v>0</v>
      </c>
    </row>
    <row r="110" spans="1:8" ht="58.5" customHeight="1">
      <c r="A110" s="218" t="s">
        <v>445</v>
      </c>
      <c r="B110" s="430" t="s">
        <v>435</v>
      </c>
      <c r="C110" s="431"/>
      <c r="D110" s="432"/>
      <c r="E110" s="188"/>
      <c r="F110" s="214">
        <f>F111</f>
        <v>14580</v>
      </c>
      <c r="G110" s="214">
        <f>G111</f>
        <v>0</v>
      </c>
      <c r="H110" s="214">
        <f>H111</f>
        <v>0</v>
      </c>
    </row>
    <row r="111" spans="1:8" ht="33" customHeight="1">
      <c r="A111" s="273" t="s">
        <v>46</v>
      </c>
      <c r="B111" s="430" t="s">
        <v>435</v>
      </c>
      <c r="C111" s="431"/>
      <c r="D111" s="432"/>
      <c r="E111" s="188">
        <v>500</v>
      </c>
      <c r="F111" s="214">
        <v>14580</v>
      </c>
      <c r="G111" s="214">
        <v>0</v>
      </c>
      <c r="H111" s="214">
        <v>0</v>
      </c>
    </row>
    <row r="112" spans="1:8" ht="39" customHeight="1">
      <c r="A112" s="196" t="s">
        <v>288</v>
      </c>
      <c r="B112" s="433">
        <v>76</v>
      </c>
      <c r="C112" s="434"/>
      <c r="D112" s="435"/>
      <c r="E112" s="213"/>
      <c r="F112" s="210">
        <f aca="true" t="shared" si="15" ref="F112:H113">F113</f>
        <v>414130</v>
      </c>
      <c r="G112" s="210">
        <f t="shared" si="15"/>
        <v>573387</v>
      </c>
      <c r="H112" s="210">
        <f t="shared" si="15"/>
        <v>400496</v>
      </c>
    </row>
    <row r="113" spans="1:8" ht="34.5" customHeight="1">
      <c r="A113" s="200" t="s">
        <v>173</v>
      </c>
      <c r="B113" s="430" t="s">
        <v>289</v>
      </c>
      <c r="C113" s="431"/>
      <c r="D113" s="432"/>
      <c r="E113" s="188"/>
      <c r="F113" s="214">
        <f t="shared" si="15"/>
        <v>414130</v>
      </c>
      <c r="G113" s="214">
        <f t="shared" si="15"/>
        <v>573387</v>
      </c>
      <c r="H113" s="214">
        <f t="shared" si="15"/>
        <v>400496</v>
      </c>
    </row>
    <row r="114" spans="1:8" ht="41.25" customHeight="1">
      <c r="A114" s="218" t="s">
        <v>146</v>
      </c>
      <c r="B114" s="430" t="s">
        <v>290</v>
      </c>
      <c r="C114" s="431"/>
      <c r="D114" s="432"/>
      <c r="E114" s="188"/>
      <c r="F114" s="214">
        <f>F115+F116</f>
        <v>414130</v>
      </c>
      <c r="G114" s="214">
        <f>G115+G116</f>
        <v>573387</v>
      </c>
      <c r="H114" s="214">
        <f>H115+H116</f>
        <v>400496</v>
      </c>
    </row>
    <row r="115" spans="1:8" ht="42.75" customHeight="1">
      <c r="A115" s="191" t="s">
        <v>57</v>
      </c>
      <c r="B115" s="430" t="s">
        <v>290</v>
      </c>
      <c r="C115" s="431"/>
      <c r="D115" s="432"/>
      <c r="E115" s="188">
        <v>200</v>
      </c>
      <c r="F115" s="214">
        <v>364130</v>
      </c>
      <c r="G115" s="214">
        <v>523387</v>
      </c>
      <c r="H115" s="214">
        <v>350496</v>
      </c>
    </row>
    <row r="116" spans="1:8" ht="31.5" customHeight="1">
      <c r="A116" s="191" t="s">
        <v>43</v>
      </c>
      <c r="B116" s="430" t="s">
        <v>290</v>
      </c>
      <c r="C116" s="431"/>
      <c r="D116" s="432"/>
      <c r="E116" s="188">
        <v>800</v>
      </c>
      <c r="F116" s="214">
        <v>50000</v>
      </c>
      <c r="G116" s="214">
        <v>50000</v>
      </c>
      <c r="H116" s="214">
        <v>50000</v>
      </c>
    </row>
    <row r="117" spans="1:8" ht="39" customHeight="1">
      <c r="A117" s="196" t="s">
        <v>287</v>
      </c>
      <c r="B117" s="433">
        <v>77</v>
      </c>
      <c r="C117" s="434"/>
      <c r="D117" s="435"/>
      <c r="E117" s="213"/>
      <c r="F117" s="210">
        <f>F118</f>
        <v>3228591</v>
      </c>
      <c r="G117" s="210">
        <f>G118</f>
        <v>3413591</v>
      </c>
      <c r="H117" s="210">
        <f>H118</f>
        <v>3413591</v>
      </c>
    </row>
    <row r="118" spans="1:38" s="353" customFormat="1" ht="34.5" customHeight="1">
      <c r="A118" s="371" t="s">
        <v>148</v>
      </c>
      <c r="B118" s="433" t="s">
        <v>291</v>
      </c>
      <c r="C118" s="434"/>
      <c r="D118" s="435"/>
      <c r="E118" s="213"/>
      <c r="F118" s="210">
        <f>F119+F126+F128+F130+F123</f>
        <v>3228591</v>
      </c>
      <c r="G118" s="210">
        <f>G119+G126+G128+G130+G123</f>
        <v>3413591</v>
      </c>
      <c r="H118" s="210">
        <f>H119+H126+H128+H130+H123</f>
        <v>3413591</v>
      </c>
      <c r="I118" s="351"/>
      <c r="J118" s="352"/>
      <c r="K118" s="352"/>
      <c r="L118" s="352"/>
      <c r="M118" s="352"/>
      <c r="N118" s="352"/>
      <c r="O118" s="352"/>
      <c r="P118" s="352"/>
      <c r="Q118" s="352"/>
      <c r="R118" s="352"/>
      <c r="S118" s="352"/>
      <c r="T118" s="352"/>
      <c r="U118" s="352"/>
      <c r="V118" s="352"/>
      <c r="W118" s="352"/>
      <c r="X118" s="352"/>
      <c r="Y118" s="352"/>
      <c r="Z118" s="352"/>
      <c r="AA118" s="352"/>
      <c r="AB118" s="352"/>
      <c r="AC118" s="352"/>
      <c r="AD118" s="352"/>
      <c r="AE118" s="352"/>
      <c r="AF118" s="352"/>
      <c r="AG118" s="352"/>
      <c r="AH118" s="352"/>
      <c r="AI118" s="352"/>
      <c r="AJ118" s="352"/>
      <c r="AK118" s="352"/>
      <c r="AL118" s="352"/>
    </row>
    <row r="119" spans="1:8" ht="39" customHeight="1">
      <c r="A119" s="218" t="s">
        <v>87</v>
      </c>
      <c r="B119" s="430" t="s">
        <v>292</v>
      </c>
      <c r="C119" s="431"/>
      <c r="D119" s="432"/>
      <c r="E119" s="188"/>
      <c r="F119" s="214">
        <f>F120+F121+F122</f>
        <v>3053591</v>
      </c>
      <c r="G119" s="214">
        <f>G120+G121+G122</f>
        <v>3153591</v>
      </c>
      <c r="H119" s="214">
        <f>H120+H121+H122</f>
        <v>3153591</v>
      </c>
    </row>
    <row r="120" spans="1:8" ht="75" customHeight="1">
      <c r="A120" s="191" t="s">
        <v>41</v>
      </c>
      <c r="B120" s="430" t="s">
        <v>292</v>
      </c>
      <c r="C120" s="431"/>
      <c r="D120" s="432"/>
      <c r="E120" s="188">
        <v>100</v>
      </c>
      <c r="F120" s="214">
        <v>2414716</v>
      </c>
      <c r="G120" s="214">
        <v>2414716</v>
      </c>
      <c r="H120" s="214">
        <v>2414716</v>
      </c>
    </row>
    <row r="121" spans="1:8" ht="44.25" customHeight="1">
      <c r="A121" s="191" t="s">
        <v>57</v>
      </c>
      <c r="B121" s="430" t="s">
        <v>292</v>
      </c>
      <c r="C121" s="431"/>
      <c r="D121" s="432"/>
      <c r="E121" s="188">
        <v>200</v>
      </c>
      <c r="F121" s="214">
        <v>585423</v>
      </c>
      <c r="G121" s="214">
        <v>685423</v>
      </c>
      <c r="H121" s="214">
        <v>685423</v>
      </c>
    </row>
    <row r="122" spans="1:8" ht="31.5" customHeight="1">
      <c r="A122" s="191" t="s">
        <v>43</v>
      </c>
      <c r="B122" s="430" t="s">
        <v>292</v>
      </c>
      <c r="C122" s="431"/>
      <c r="D122" s="432"/>
      <c r="E122" s="188">
        <v>800</v>
      </c>
      <c r="F122" s="214">
        <v>53452</v>
      </c>
      <c r="G122" s="214">
        <v>53452</v>
      </c>
      <c r="H122" s="214">
        <v>53452</v>
      </c>
    </row>
    <row r="123" spans="1:8" ht="42.75" customHeight="1">
      <c r="A123" s="305" t="s">
        <v>146</v>
      </c>
      <c r="B123" s="430" t="s">
        <v>521</v>
      </c>
      <c r="C123" s="431"/>
      <c r="D123" s="432"/>
      <c r="E123" s="188"/>
      <c r="F123" s="214">
        <f>F124</f>
        <v>70000</v>
      </c>
      <c r="G123" s="214">
        <f>G124</f>
        <v>70000</v>
      </c>
      <c r="H123" s="214">
        <f>H124</f>
        <v>70000</v>
      </c>
    </row>
    <row r="124" spans="1:8" ht="44.25" customHeight="1">
      <c r="A124" s="191" t="s">
        <v>57</v>
      </c>
      <c r="B124" s="430" t="s">
        <v>521</v>
      </c>
      <c r="C124" s="431"/>
      <c r="D124" s="432"/>
      <c r="E124" s="188">
        <v>200</v>
      </c>
      <c r="F124" s="214">
        <v>70000</v>
      </c>
      <c r="G124" s="214">
        <v>70000</v>
      </c>
      <c r="H124" s="214">
        <v>70000</v>
      </c>
    </row>
    <row r="125" spans="1:8" ht="39" customHeight="1">
      <c r="A125" s="218" t="s">
        <v>90</v>
      </c>
      <c r="B125" s="430" t="s">
        <v>293</v>
      </c>
      <c r="C125" s="431"/>
      <c r="D125" s="432"/>
      <c r="E125" s="188"/>
      <c r="F125" s="214">
        <f>F126</f>
        <v>40000</v>
      </c>
      <c r="G125" s="214">
        <f>G126</f>
        <v>40000</v>
      </c>
      <c r="H125" s="214">
        <f>H126</f>
        <v>40000</v>
      </c>
    </row>
    <row r="126" spans="1:8" ht="48" customHeight="1">
      <c r="A126" s="191" t="s">
        <v>57</v>
      </c>
      <c r="B126" s="430" t="s">
        <v>293</v>
      </c>
      <c r="C126" s="431"/>
      <c r="D126" s="432"/>
      <c r="E126" s="188">
        <v>200</v>
      </c>
      <c r="F126" s="214">
        <v>40000</v>
      </c>
      <c r="G126" s="214">
        <v>40000</v>
      </c>
      <c r="H126" s="214">
        <v>40000</v>
      </c>
    </row>
    <row r="127" spans="1:8" ht="39" customHeight="1">
      <c r="A127" s="218" t="s">
        <v>244</v>
      </c>
      <c r="B127" s="430" t="s">
        <v>294</v>
      </c>
      <c r="C127" s="431"/>
      <c r="D127" s="432"/>
      <c r="E127" s="188"/>
      <c r="F127" s="214">
        <f>F128</f>
        <v>15000</v>
      </c>
      <c r="G127" s="214">
        <f>G128</f>
        <v>70000</v>
      </c>
      <c r="H127" s="214">
        <f>H128</f>
        <v>70000</v>
      </c>
    </row>
    <row r="128" spans="1:8" ht="48" customHeight="1">
      <c r="A128" s="191" t="s">
        <v>57</v>
      </c>
      <c r="B128" s="430" t="s">
        <v>294</v>
      </c>
      <c r="C128" s="431"/>
      <c r="D128" s="432"/>
      <c r="E128" s="188">
        <v>200</v>
      </c>
      <c r="F128" s="214">
        <v>15000</v>
      </c>
      <c r="G128" s="214">
        <v>70000</v>
      </c>
      <c r="H128" s="214">
        <v>70000</v>
      </c>
    </row>
    <row r="129" spans="1:8" ht="39" customHeight="1">
      <c r="A129" s="218" t="s">
        <v>246</v>
      </c>
      <c r="B129" s="430" t="s">
        <v>295</v>
      </c>
      <c r="C129" s="431"/>
      <c r="D129" s="432"/>
      <c r="E129" s="188"/>
      <c r="F129" s="214">
        <f>F130</f>
        <v>50000</v>
      </c>
      <c r="G129" s="214">
        <f>G130</f>
        <v>80000</v>
      </c>
      <c r="H129" s="214">
        <f>H130</f>
        <v>80000</v>
      </c>
    </row>
    <row r="130" spans="1:8" ht="48" customHeight="1">
      <c r="A130" s="191" t="s">
        <v>57</v>
      </c>
      <c r="B130" s="430" t="s">
        <v>295</v>
      </c>
      <c r="C130" s="431"/>
      <c r="D130" s="432"/>
      <c r="E130" s="188">
        <v>200</v>
      </c>
      <c r="F130" s="214">
        <v>50000</v>
      </c>
      <c r="G130" s="214">
        <v>80000</v>
      </c>
      <c r="H130" s="214">
        <v>80000</v>
      </c>
    </row>
    <row r="131" spans="1:8" ht="33" customHeight="1">
      <c r="A131" s="372" t="s">
        <v>367</v>
      </c>
      <c r="B131" s="433">
        <v>78</v>
      </c>
      <c r="C131" s="434"/>
      <c r="D131" s="435"/>
      <c r="E131" s="213"/>
      <c r="F131" s="210">
        <f>F132</f>
        <v>10000</v>
      </c>
      <c r="G131" s="210">
        <f>G132</f>
        <v>10000</v>
      </c>
      <c r="H131" s="210">
        <f>H132</f>
        <v>10000</v>
      </c>
    </row>
    <row r="132" spans="1:8" ht="27.75" customHeight="1">
      <c r="A132" s="189" t="s">
        <v>369</v>
      </c>
      <c r="B132" s="430" t="s">
        <v>384</v>
      </c>
      <c r="C132" s="431"/>
      <c r="D132" s="432"/>
      <c r="E132" s="188"/>
      <c r="F132" s="214">
        <f>F133+F138+F140+F142+F144+F146</f>
        <v>10000</v>
      </c>
      <c r="G132" s="214">
        <f>G133+G138+G140+G142+G144+G146</f>
        <v>10000</v>
      </c>
      <c r="H132" s="214">
        <f>H133+H138+H140+H142+H144+H146</f>
        <v>10000</v>
      </c>
    </row>
    <row r="133" spans="1:8" ht="33" customHeight="1">
      <c r="A133" s="191" t="s">
        <v>371</v>
      </c>
      <c r="B133" s="430" t="s">
        <v>385</v>
      </c>
      <c r="C133" s="431"/>
      <c r="D133" s="432"/>
      <c r="E133" s="188"/>
      <c r="F133" s="214">
        <f>F134+F135+F136</f>
        <v>10000</v>
      </c>
      <c r="G133" s="214">
        <f>G134+G135+G136</f>
        <v>10000</v>
      </c>
      <c r="H133" s="214">
        <f>H134+H135+H136</f>
        <v>10000</v>
      </c>
    </row>
    <row r="134" spans="1:8" ht="26.25" customHeight="1">
      <c r="A134" s="189" t="s">
        <v>511</v>
      </c>
      <c r="B134" s="430" t="s">
        <v>385</v>
      </c>
      <c r="C134" s="431"/>
      <c r="D134" s="432"/>
      <c r="E134" s="188">
        <v>870</v>
      </c>
      <c r="F134" s="214">
        <v>10000</v>
      </c>
      <c r="G134" s="214">
        <v>10000</v>
      </c>
      <c r="H134" s="214">
        <v>10000</v>
      </c>
    </row>
    <row r="166" spans="1:38" s="26" customFormat="1" ht="18">
      <c r="A166" s="6"/>
      <c r="B166" s="33"/>
      <c r="C166" s="34"/>
      <c r="D166" s="7"/>
      <c r="E166" s="7"/>
      <c r="F166" s="35"/>
      <c r="G166" s="35"/>
      <c r="H166" s="35"/>
      <c r="I166" s="222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</row>
    <row r="167" spans="1:38" s="26" customFormat="1" ht="18">
      <c r="A167" s="6"/>
      <c r="B167" s="33"/>
      <c r="C167" s="34"/>
      <c r="D167" s="7"/>
      <c r="E167" s="7"/>
      <c r="F167" s="35"/>
      <c r="G167" s="35"/>
      <c r="H167" s="35"/>
      <c r="I167" s="222"/>
      <c r="J167" s="209"/>
      <c r="K167" s="209"/>
      <c r="L167" s="209"/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  <c r="AA167" s="209"/>
      <c r="AB167" s="209"/>
      <c r="AC167" s="209"/>
      <c r="AD167" s="209"/>
      <c r="AE167" s="209"/>
      <c r="AF167" s="209"/>
      <c r="AG167" s="209"/>
      <c r="AH167" s="209"/>
      <c r="AI167" s="209"/>
      <c r="AJ167" s="209"/>
      <c r="AK167" s="209"/>
      <c r="AL167" s="209"/>
    </row>
    <row r="168" spans="1:38" s="26" customFormat="1" ht="18">
      <c r="A168" s="6"/>
      <c r="B168" s="33"/>
      <c r="C168" s="34"/>
      <c r="D168" s="7"/>
      <c r="E168" s="7"/>
      <c r="F168" s="35"/>
      <c r="G168" s="35"/>
      <c r="H168" s="35"/>
      <c r="I168" s="222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</row>
    <row r="169" spans="1:38" s="26" customFormat="1" ht="18">
      <c r="A169" s="6"/>
      <c r="B169" s="33"/>
      <c r="C169" s="34"/>
      <c r="D169" s="7"/>
      <c r="E169" s="7"/>
      <c r="F169" s="35"/>
      <c r="G169" s="35"/>
      <c r="H169" s="35"/>
      <c r="I169" s="222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</row>
    <row r="170" spans="1:38" s="26" customFormat="1" ht="18">
      <c r="A170" s="6"/>
      <c r="B170" s="33"/>
      <c r="C170" s="34"/>
      <c r="D170" s="7"/>
      <c r="E170" s="7"/>
      <c r="F170" s="35"/>
      <c r="G170" s="35"/>
      <c r="H170" s="35"/>
      <c r="I170" s="222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</row>
    <row r="171" spans="1:38" s="26" customFormat="1" ht="18">
      <c r="A171" s="6"/>
      <c r="B171" s="33"/>
      <c r="C171" s="34"/>
      <c r="D171" s="7"/>
      <c r="E171" s="7"/>
      <c r="F171" s="35"/>
      <c r="G171" s="35"/>
      <c r="H171" s="35"/>
      <c r="I171" s="222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</row>
    <row r="172" spans="1:38" s="26" customFormat="1" ht="18">
      <c r="A172" s="6"/>
      <c r="B172" s="33"/>
      <c r="C172" s="34"/>
      <c r="D172" s="7"/>
      <c r="E172" s="7"/>
      <c r="F172" s="35"/>
      <c r="G172" s="35"/>
      <c r="H172" s="35"/>
      <c r="I172" s="222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</row>
    <row r="173" spans="1:38" s="26" customFormat="1" ht="18">
      <c r="A173" s="6"/>
      <c r="B173" s="33"/>
      <c r="C173" s="34"/>
      <c r="D173" s="7"/>
      <c r="E173" s="7"/>
      <c r="F173" s="35"/>
      <c r="G173" s="35"/>
      <c r="H173" s="35"/>
      <c r="I173" s="222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</row>
    <row r="174" spans="1:38" s="26" customFormat="1" ht="18">
      <c r="A174" s="6"/>
      <c r="B174" s="33"/>
      <c r="C174" s="34"/>
      <c r="D174" s="7"/>
      <c r="E174" s="7"/>
      <c r="F174" s="35"/>
      <c r="G174" s="35"/>
      <c r="H174" s="35"/>
      <c r="I174" s="222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</row>
    <row r="175" spans="1:38" s="26" customFormat="1" ht="18">
      <c r="A175" s="6"/>
      <c r="B175" s="33"/>
      <c r="C175" s="34"/>
      <c r="D175" s="7"/>
      <c r="E175" s="7"/>
      <c r="F175" s="35"/>
      <c r="G175" s="35"/>
      <c r="H175" s="35"/>
      <c r="I175" s="222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</row>
    <row r="176" spans="1:38" s="26" customFormat="1" ht="18">
      <c r="A176" s="6"/>
      <c r="B176" s="33"/>
      <c r="C176" s="34"/>
      <c r="D176" s="7"/>
      <c r="E176" s="7"/>
      <c r="F176" s="35"/>
      <c r="G176" s="35"/>
      <c r="H176" s="35"/>
      <c r="I176" s="222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</row>
    <row r="177" spans="1:38" s="26" customFormat="1" ht="18">
      <c r="A177" s="6"/>
      <c r="B177" s="33"/>
      <c r="C177" s="34"/>
      <c r="D177" s="7"/>
      <c r="E177" s="7"/>
      <c r="F177" s="35"/>
      <c r="G177" s="35"/>
      <c r="H177" s="35"/>
      <c r="I177" s="222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</row>
    <row r="178" spans="1:38" s="26" customFormat="1" ht="18">
      <c r="A178" s="6"/>
      <c r="B178" s="33"/>
      <c r="C178" s="34"/>
      <c r="D178" s="7"/>
      <c r="E178" s="7"/>
      <c r="F178" s="35"/>
      <c r="G178" s="35"/>
      <c r="H178" s="35"/>
      <c r="I178" s="222"/>
      <c r="J178" s="209"/>
      <c r="K178" s="209"/>
      <c r="L178" s="209"/>
      <c r="M178" s="209"/>
      <c r="N178" s="209"/>
      <c r="O178" s="209"/>
      <c r="P178" s="209"/>
      <c r="Q178" s="209"/>
      <c r="R178" s="209"/>
      <c r="S178" s="209"/>
      <c r="T178" s="209"/>
      <c r="U178" s="209"/>
      <c r="V178" s="209"/>
      <c r="W178" s="209"/>
      <c r="X178" s="209"/>
      <c r="Y178" s="209"/>
      <c r="Z178" s="209"/>
      <c r="AA178" s="209"/>
      <c r="AB178" s="209"/>
      <c r="AC178" s="209"/>
      <c r="AD178" s="209"/>
      <c r="AE178" s="209"/>
      <c r="AF178" s="209"/>
      <c r="AG178" s="209"/>
      <c r="AH178" s="209"/>
      <c r="AI178" s="209"/>
      <c r="AJ178" s="209"/>
      <c r="AK178" s="209"/>
      <c r="AL178" s="209"/>
    </row>
    <row r="179" spans="1:38" s="26" customFormat="1" ht="18">
      <c r="A179" s="6"/>
      <c r="B179" s="33"/>
      <c r="C179" s="34"/>
      <c r="D179" s="7"/>
      <c r="E179" s="7"/>
      <c r="F179" s="35"/>
      <c r="G179" s="35"/>
      <c r="H179" s="35"/>
      <c r="I179" s="222"/>
      <c r="J179" s="209"/>
      <c r="K179" s="209"/>
      <c r="L179" s="209"/>
      <c r="M179" s="209"/>
      <c r="N179" s="209"/>
      <c r="O179" s="209"/>
      <c r="P179" s="209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  <c r="AA179" s="209"/>
      <c r="AB179" s="209"/>
      <c r="AC179" s="209"/>
      <c r="AD179" s="209"/>
      <c r="AE179" s="209"/>
      <c r="AF179" s="209"/>
      <c r="AG179" s="209"/>
      <c r="AH179" s="209"/>
      <c r="AI179" s="209"/>
      <c r="AJ179" s="209"/>
      <c r="AK179" s="209"/>
      <c r="AL179" s="209"/>
    </row>
    <row r="180" spans="1:38" s="26" customFormat="1" ht="18">
      <c r="A180" s="6"/>
      <c r="B180" s="33"/>
      <c r="C180" s="34"/>
      <c r="D180" s="7"/>
      <c r="E180" s="7"/>
      <c r="F180" s="35"/>
      <c r="G180" s="35"/>
      <c r="H180" s="35"/>
      <c r="I180" s="222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09"/>
      <c r="AH180" s="209"/>
      <c r="AI180" s="209"/>
      <c r="AJ180" s="209"/>
      <c r="AK180" s="209"/>
      <c r="AL180" s="209"/>
    </row>
    <row r="181" spans="1:38" s="26" customFormat="1" ht="18">
      <c r="A181" s="6"/>
      <c r="B181" s="33"/>
      <c r="C181" s="34"/>
      <c r="D181" s="7"/>
      <c r="E181" s="7"/>
      <c r="F181" s="35"/>
      <c r="G181" s="35"/>
      <c r="H181" s="35"/>
      <c r="I181" s="222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09"/>
      <c r="AH181" s="209"/>
      <c r="AI181" s="209"/>
      <c r="AJ181" s="209"/>
      <c r="AK181" s="209"/>
      <c r="AL181" s="209"/>
    </row>
    <row r="182" spans="1:38" s="26" customFormat="1" ht="18">
      <c r="A182" s="6"/>
      <c r="B182" s="33"/>
      <c r="C182" s="34"/>
      <c r="D182" s="7"/>
      <c r="E182" s="7"/>
      <c r="F182" s="35"/>
      <c r="G182" s="35"/>
      <c r="H182" s="35"/>
      <c r="I182" s="222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09"/>
      <c r="AH182" s="209"/>
      <c r="AI182" s="209"/>
      <c r="AJ182" s="209"/>
      <c r="AK182" s="209"/>
      <c r="AL182" s="209"/>
    </row>
    <row r="183" spans="1:38" s="26" customFormat="1" ht="18">
      <c r="A183" s="6"/>
      <c r="B183" s="33"/>
      <c r="C183" s="34"/>
      <c r="D183" s="7"/>
      <c r="E183" s="7"/>
      <c r="F183" s="35"/>
      <c r="G183" s="35"/>
      <c r="H183" s="35"/>
      <c r="I183" s="222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09"/>
      <c r="AK183" s="209"/>
      <c r="AL183" s="209"/>
    </row>
    <row r="184" spans="1:38" s="26" customFormat="1" ht="18">
      <c r="A184" s="6"/>
      <c r="B184" s="33"/>
      <c r="C184" s="34"/>
      <c r="D184" s="7"/>
      <c r="E184" s="7"/>
      <c r="F184" s="35"/>
      <c r="G184" s="35"/>
      <c r="H184" s="35"/>
      <c r="I184" s="222"/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  <c r="AA184" s="209"/>
      <c r="AB184" s="209"/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</row>
    <row r="185" spans="1:38" s="26" customFormat="1" ht="18">
      <c r="A185" s="6"/>
      <c r="B185" s="33"/>
      <c r="C185" s="34"/>
      <c r="D185" s="7"/>
      <c r="E185" s="7"/>
      <c r="F185" s="35"/>
      <c r="G185" s="35"/>
      <c r="H185" s="35"/>
      <c r="I185" s="222"/>
      <c r="J185" s="209"/>
      <c r="K185" s="209"/>
      <c r="L185" s="209"/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  <c r="AA185" s="209"/>
      <c r="AB185" s="209"/>
      <c r="AC185" s="209"/>
      <c r="AD185" s="209"/>
      <c r="AE185" s="209"/>
      <c r="AF185" s="209"/>
      <c r="AG185" s="209"/>
      <c r="AH185" s="209"/>
      <c r="AI185" s="209"/>
      <c r="AJ185" s="209"/>
      <c r="AK185" s="209"/>
      <c r="AL185" s="209"/>
    </row>
    <row r="186" spans="1:38" s="26" customFormat="1" ht="18">
      <c r="A186" s="6"/>
      <c r="B186" s="33"/>
      <c r="C186" s="34"/>
      <c r="D186" s="7"/>
      <c r="E186" s="7"/>
      <c r="F186" s="35"/>
      <c r="G186" s="35"/>
      <c r="H186" s="35"/>
      <c r="I186" s="222"/>
      <c r="J186" s="209"/>
      <c r="K186" s="209"/>
      <c r="L186" s="209"/>
      <c r="M186" s="209"/>
      <c r="N186" s="209"/>
      <c r="O186" s="209"/>
      <c r="P186" s="209"/>
      <c r="Q186" s="209"/>
      <c r="R186" s="209"/>
      <c r="S186" s="209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09"/>
      <c r="AF186" s="209"/>
      <c r="AG186" s="209"/>
      <c r="AH186" s="209"/>
      <c r="AI186" s="209"/>
      <c r="AJ186" s="209"/>
      <c r="AK186" s="209"/>
      <c r="AL186" s="209"/>
    </row>
    <row r="187" spans="1:38" s="26" customFormat="1" ht="18">
      <c r="A187" s="6"/>
      <c r="B187" s="33"/>
      <c r="C187" s="34"/>
      <c r="D187" s="7"/>
      <c r="E187" s="7"/>
      <c r="F187" s="35"/>
      <c r="G187" s="35"/>
      <c r="H187" s="35"/>
      <c r="I187" s="222"/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</row>
    <row r="188" spans="1:38" s="26" customFormat="1" ht="18">
      <c r="A188" s="6"/>
      <c r="B188" s="33"/>
      <c r="C188" s="34"/>
      <c r="D188" s="7"/>
      <c r="E188" s="7"/>
      <c r="F188" s="35"/>
      <c r="G188" s="35"/>
      <c r="H188" s="35"/>
      <c r="I188" s="222"/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</row>
    <row r="189" spans="1:38" s="26" customFormat="1" ht="18">
      <c r="A189" s="6"/>
      <c r="B189" s="33"/>
      <c r="C189" s="34"/>
      <c r="D189" s="7"/>
      <c r="E189" s="7"/>
      <c r="F189" s="35"/>
      <c r="G189" s="35"/>
      <c r="H189" s="35"/>
      <c r="I189" s="222"/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</row>
    <row r="190" spans="1:38" s="26" customFormat="1" ht="18">
      <c r="A190" s="6"/>
      <c r="B190" s="33"/>
      <c r="C190" s="34"/>
      <c r="D190" s="7"/>
      <c r="E190" s="7"/>
      <c r="F190" s="35"/>
      <c r="G190" s="35"/>
      <c r="H190" s="35"/>
      <c r="I190" s="222"/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</row>
    <row r="191" spans="1:38" s="26" customFormat="1" ht="18">
      <c r="A191" s="6"/>
      <c r="B191" s="33"/>
      <c r="C191" s="34"/>
      <c r="D191" s="7"/>
      <c r="E191" s="7"/>
      <c r="F191" s="35"/>
      <c r="G191" s="35"/>
      <c r="H191" s="35"/>
      <c r="I191" s="222"/>
      <c r="J191" s="209"/>
      <c r="K191" s="209"/>
      <c r="L191" s="209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</row>
    <row r="192" spans="1:38" s="26" customFormat="1" ht="18">
      <c r="A192" s="6"/>
      <c r="B192" s="33"/>
      <c r="C192" s="34"/>
      <c r="D192" s="7"/>
      <c r="E192" s="7"/>
      <c r="F192" s="35"/>
      <c r="G192" s="35"/>
      <c r="H192" s="35"/>
      <c r="I192" s="222"/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</row>
    <row r="193" spans="1:38" s="26" customFormat="1" ht="18">
      <c r="A193" s="6"/>
      <c r="B193" s="33"/>
      <c r="C193" s="34"/>
      <c r="D193" s="7"/>
      <c r="E193" s="7"/>
      <c r="F193" s="35"/>
      <c r="G193" s="35"/>
      <c r="H193" s="35"/>
      <c r="I193" s="222"/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  <c r="AA193" s="209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</row>
    <row r="194" spans="1:38" s="26" customFormat="1" ht="18">
      <c r="A194" s="6"/>
      <c r="B194" s="33"/>
      <c r="C194" s="34"/>
      <c r="D194" s="7"/>
      <c r="E194" s="7"/>
      <c r="F194" s="35"/>
      <c r="G194" s="35"/>
      <c r="H194" s="35"/>
      <c r="I194" s="222"/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</row>
    <row r="195" spans="1:38" s="26" customFormat="1" ht="18">
      <c r="A195" s="6"/>
      <c r="B195" s="33"/>
      <c r="C195" s="34"/>
      <c r="D195" s="7"/>
      <c r="E195" s="7"/>
      <c r="F195" s="35"/>
      <c r="G195" s="35"/>
      <c r="H195" s="35"/>
      <c r="I195" s="222"/>
      <c r="J195" s="209"/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</row>
    <row r="196" spans="1:38" s="26" customFormat="1" ht="18">
      <c r="A196" s="6"/>
      <c r="B196" s="33"/>
      <c r="C196" s="34"/>
      <c r="D196" s="7"/>
      <c r="E196" s="7"/>
      <c r="F196" s="35"/>
      <c r="G196" s="35"/>
      <c r="H196" s="35"/>
      <c r="I196" s="222"/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</row>
    <row r="197" spans="1:38" s="26" customFormat="1" ht="18">
      <c r="A197" s="6"/>
      <c r="B197" s="33"/>
      <c r="C197" s="34"/>
      <c r="D197" s="7"/>
      <c r="E197" s="7"/>
      <c r="F197" s="35"/>
      <c r="G197" s="35"/>
      <c r="H197" s="35"/>
      <c r="I197" s="222"/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</row>
    <row r="198" spans="1:38" s="26" customFormat="1" ht="18">
      <c r="A198" s="6"/>
      <c r="B198" s="33"/>
      <c r="C198" s="34"/>
      <c r="D198" s="7"/>
      <c r="E198" s="7"/>
      <c r="F198" s="35"/>
      <c r="G198" s="35"/>
      <c r="H198" s="35"/>
      <c r="I198" s="222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09"/>
      <c r="AF198" s="209"/>
      <c r="AG198" s="209"/>
      <c r="AH198" s="209"/>
      <c r="AI198" s="209"/>
      <c r="AJ198" s="209"/>
      <c r="AK198" s="209"/>
      <c r="AL198" s="209"/>
    </row>
    <row r="199" spans="1:38" s="26" customFormat="1" ht="18">
      <c r="A199" s="6"/>
      <c r="B199" s="33"/>
      <c r="C199" s="34"/>
      <c r="D199" s="7"/>
      <c r="E199" s="7"/>
      <c r="F199" s="35"/>
      <c r="G199" s="35"/>
      <c r="H199" s="35"/>
      <c r="I199" s="222"/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09"/>
      <c r="V199" s="209"/>
      <c r="W199" s="209"/>
      <c r="X199" s="209"/>
      <c r="Y199" s="209"/>
      <c r="Z199" s="209"/>
      <c r="AA199" s="209"/>
      <c r="AB199" s="209"/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</row>
    <row r="200" spans="1:38" s="26" customFormat="1" ht="18">
      <c r="A200" s="6"/>
      <c r="B200" s="33"/>
      <c r="C200" s="34"/>
      <c r="D200" s="7"/>
      <c r="E200" s="7"/>
      <c r="F200" s="35"/>
      <c r="G200" s="35"/>
      <c r="H200" s="35"/>
      <c r="I200" s="222"/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09"/>
      <c r="V200" s="209"/>
      <c r="W200" s="209"/>
      <c r="X200" s="209"/>
      <c r="Y200" s="209"/>
      <c r="Z200" s="209"/>
      <c r="AA200" s="209"/>
      <c r="AB200" s="209"/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</row>
    <row r="201" spans="1:38" s="26" customFormat="1" ht="18">
      <c r="A201" s="6"/>
      <c r="B201" s="33"/>
      <c r="C201" s="34"/>
      <c r="D201" s="7"/>
      <c r="E201" s="7"/>
      <c r="F201" s="35"/>
      <c r="G201" s="35"/>
      <c r="H201" s="35"/>
      <c r="I201" s="222"/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09"/>
      <c r="V201" s="209"/>
      <c r="W201" s="209"/>
      <c r="X201" s="209"/>
      <c r="Y201" s="209"/>
      <c r="Z201" s="209"/>
      <c r="AA201" s="209"/>
      <c r="AB201" s="209"/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</row>
    <row r="202" spans="1:38" s="26" customFormat="1" ht="18">
      <c r="A202" s="6"/>
      <c r="B202" s="33"/>
      <c r="C202" s="34"/>
      <c r="D202" s="7"/>
      <c r="E202" s="7"/>
      <c r="F202" s="35"/>
      <c r="G202" s="35"/>
      <c r="H202" s="35"/>
      <c r="I202" s="222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09"/>
      <c r="V202" s="209"/>
      <c r="W202" s="209"/>
      <c r="X202" s="209"/>
      <c r="Y202" s="209"/>
      <c r="Z202" s="209"/>
      <c r="AA202" s="209"/>
      <c r="AB202" s="209"/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</row>
  </sheetData>
  <sheetProtection/>
  <mergeCells count="128">
    <mergeCell ref="B50:D50"/>
    <mergeCell ref="B123:D123"/>
    <mergeCell ref="B124:D124"/>
    <mergeCell ref="B108:D108"/>
    <mergeCell ref="B109:D109"/>
    <mergeCell ref="B59:D59"/>
    <mergeCell ref="B60:D60"/>
    <mergeCell ref="B57:D57"/>
    <mergeCell ref="B119:D119"/>
    <mergeCell ref="B120:D120"/>
    <mergeCell ref="B41:D41"/>
    <mergeCell ref="B43:D43"/>
    <mergeCell ref="B42:D42"/>
    <mergeCell ref="B44:D44"/>
    <mergeCell ref="B45:D45"/>
    <mergeCell ref="B47:D47"/>
    <mergeCell ref="B48:D48"/>
    <mergeCell ref="B49:D49"/>
    <mergeCell ref="B130:D130"/>
    <mergeCell ref="B113:D113"/>
    <mergeCell ref="B114:D114"/>
    <mergeCell ref="B105:D105"/>
    <mergeCell ref="B106:D106"/>
    <mergeCell ref="B107:D107"/>
    <mergeCell ref="B126:D126"/>
    <mergeCell ref="B115:D115"/>
    <mergeCell ref="B116:D116"/>
    <mergeCell ref="B121:D121"/>
    <mergeCell ref="B91:D91"/>
    <mergeCell ref="B95:D95"/>
    <mergeCell ref="B40:D40"/>
    <mergeCell ref="B127:D127"/>
    <mergeCell ref="B128:D128"/>
    <mergeCell ref="B129:D129"/>
    <mergeCell ref="B122:D122"/>
    <mergeCell ref="B125:D125"/>
    <mergeCell ref="B118:D118"/>
    <mergeCell ref="B117:D117"/>
    <mergeCell ref="B21:D21"/>
    <mergeCell ref="B36:D36"/>
    <mergeCell ref="B22:D22"/>
    <mergeCell ref="B39:D39"/>
    <mergeCell ref="B78:D78"/>
    <mergeCell ref="B112:D112"/>
    <mergeCell ref="B38:D38"/>
    <mergeCell ref="B111:D111"/>
    <mergeCell ref="B110:D110"/>
    <mergeCell ref="B90:D90"/>
    <mergeCell ref="B9:D9"/>
    <mergeCell ref="B10:D10"/>
    <mergeCell ref="A6:F6"/>
    <mergeCell ref="B11:D11"/>
    <mergeCell ref="B19:D19"/>
    <mergeCell ref="B20:D20"/>
    <mergeCell ref="B12:D12"/>
    <mergeCell ref="B16:D16"/>
    <mergeCell ref="B88:D88"/>
    <mergeCell ref="B89:D89"/>
    <mergeCell ref="B13:D13"/>
    <mergeCell ref="B14:D14"/>
    <mergeCell ref="B15:D15"/>
    <mergeCell ref="B18:D18"/>
    <mergeCell ref="B17:D17"/>
    <mergeCell ref="B25:D25"/>
    <mergeCell ref="B24:D24"/>
    <mergeCell ref="A62:A64"/>
    <mergeCell ref="B79:D79"/>
    <mergeCell ref="B82:D82"/>
    <mergeCell ref="B81:D81"/>
    <mergeCell ref="B73:D73"/>
    <mergeCell ref="B67:D67"/>
    <mergeCell ref="B70:D70"/>
    <mergeCell ref="B75:D75"/>
    <mergeCell ref="B80:D80"/>
    <mergeCell ref="B76:D76"/>
    <mergeCell ref="B71:D71"/>
    <mergeCell ref="B72:D72"/>
    <mergeCell ref="B65:D65"/>
    <mergeCell ref="B66:D66"/>
    <mergeCell ref="B62:D64"/>
    <mergeCell ref="B68:D68"/>
    <mergeCell ref="B69:D69"/>
    <mergeCell ref="B23:D23"/>
    <mergeCell ref="B56:D56"/>
    <mergeCell ref="B35:D35"/>
    <mergeCell ref="B52:D52"/>
    <mergeCell ref="B30:D30"/>
    <mergeCell ref="B26:D26"/>
    <mergeCell ref="B27:D27"/>
    <mergeCell ref="B28:D28"/>
    <mergeCell ref="B29:D29"/>
    <mergeCell ref="B37:D37"/>
    <mergeCell ref="B132:D132"/>
    <mergeCell ref="B133:D133"/>
    <mergeCell ref="B55:D55"/>
    <mergeCell ref="B54:D54"/>
    <mergeCell ref="B53:D53"/>
    <mergeCell ref="B86:D86"/>
    <mergeCell ref="B61:D61"/>
    <mergeCell ref="B85:D85"/>
    <mergeCell ref="B131:D131"/>
    <mergeCell ref="B58:D58"/>
    <mergeCell ref="B134:D134"/>
    <mergeCell ref="B31:D31"/>
    <mergeCell ref="B32:D32"/>
    <mergeCell ref="B51:D51"/>
    <mergeCell ref="B92:D92"/>
    <mergeCell ref="B83:D83"/>
    <mergeCell ref="B46:D46"/>
    <mergeCell ref="B84:D84"/>
    <mergeCell ref="B33:D33"/>
    <mergeCell ref="B34:D34"/>
    <mergeCell ref="G62:G64"/>
    <mergeCell ref="H62:H64"/>
    <mergeCell ref="B96:D96"/>
    <mergeCell ref="B97:D97"/>
    <mergeCell ref="B87:D87"/>
    <mergeCell ref="B77:D77"/>
    <mergeCell ref="B74:D74"/>
    <mergeCell ref="B93:D93"/>
    <mergeCell ref="B94:D94"/>
    <mergeCell ref="F62:F64"/>
    <mergeCell ref="A1:H1"/>
    <mergeCell ref="A2:H2"/>
    <mergeCell ref="A3:H3"/>
    <mergeCell ref="A4:H4"/>
    <mergeCell ref="A5:H5"/>
    <mergeCell ref="A7:H7"/>
  </mergeCells>
  <printOptions/>
  <pageMargins left="0.7" right="0.2" top="0.4" bottom="0.31" header="0.3" footer="0.23"/>
  <pageSetup blackAndWhite="1" fitToHeight="6" horizontalDpi="600" verticalDpi="600" orientation="portrait" paperSize="9" scale="55" r:id="rId1"/>
  <rowBreaks count="3" manualBreakCount="3">
    <brk id="57" max="7" man="1"/>
    <brk id="78" max="7" man="1"/>
    <brk id="9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="85" zoomScaleSheetLayoutView="85" zoomScalePageLayoutView="0" workbookViewId="0" topLeftCell="A1">
      <selection activeCell="B6" sqref="B6:C6"/>
    </sheetView>
  </sheetViews>
  <sheetFormatPr defaultColWidth="9.28125" defaultRowHeight="15"/>
  <cols>
    <col min="1" max="1" width="6.00390625" style="73" customWidth="1"/>
    <col min="2" max="2" width="73.00390625" style="73" customWidth="1"/>
    <col min="3" max="3" width="22.28125" style="76" customWidth="1"/>
    <col min="4" max="16384" width="9.28125" style="73" customWidth="1"/>
  </cols>
  <sheetData>
    <row r="1" spans="1:7" s="38" customFormat="1" ht="15.75" customHeight="1">
      <c r="A1" s="415" t="s">
        <v>438</v>
      </c>
      <c r="B1" s="415"/>
      <c r="C1" s="415"/>
      <c r="D1" s="55"/>
      <c r="E1" s="55"/>
      <c r="F1" s="55"/>
      <c r="G1" s="55"/>
    </row>
    <row r="2" spans="1:7" s="38" customFormat="1" ht="15.75" customHeight="1">
      <c r="A2" s="415" t="s">
        <v>427</v>
      </c>
      <c r="B2" s="415"/>
      <c r="C2" s="415"/>
      <c r="D2" s="55"/>
      <c r="E2" s="55"/>
      <c r="F2" s="55"/>
      <c r="G2" s="55"/>
    </row>
    <row r="3" spans="1:7" s="39" customFormat="1" ht="16.5" customHeight="1">
      <c r="A3" s="407" t="s">
        <v>222</v>
      </c>
      <c r="B3" s="407"/>
      <c r="C3" s="407"/>
      <c r="D3" s="56"/>
      <c r="E3" s="56"/>
      <c r="F3" s="56"/>
      <c r="G3" s="56"/>
    </row>
    <row r="4" spans="1:7" s="39" customFormat="1" ht="16.5" customHeight="1">
      <c r="A4" s="407" t="s">
        <v>455</v>
      </c>
      <c r="B4" s="407"/>
      <c r="C4" s="407"/>
      <c r="D4" s="56"/>
      <c r="E4" s="56"/>
      <c r="F4" s="56"/>
      <c r="G4" s="56"/>
    </row>
    <row r="5" spans="2:3" ht="15">
      <c r="B5" s="469" t="s">
        <v>524</v>
      </c>
      <c r="C5" s="469"/>
    </row>
    <row r="6" spans="2:3" ht="14.25">
      <c r="B6" s="470"/>
      <c r="C6" s="471"/>
    </row>
    <row r="7" spans="1:3" ht="27" customHeight="1">
      <c r="A7" s="467" t="s">
        <v>143</v>
      </c>
      <c r="B7" s="467"/>
      <c r="C7" s="467"/>
    </row>
    <row r="8" spans="1:3" ht="14.25" customHeight="1">
      <c r="A8" s="468" t="s">
        <v>462</v>
      </c>
      <c r="B8" s="468"/>
      <c r="C8" s="468"/>
    </row>
    <row r="9" spans="1:2" ht="17.25">
      <c r="A9" s="74"/>
      <c r="B9" s="75"/>
    </row>
    <row r="10" spans="1:2" ht="15">
      <c r="A10" s="74"/>
      <c r="B10" s="77"/>
    </row>
    <row r="11" ht="18">
      <c r="B11" s="78" t="s">
        <v>192</v>
      </c>
    </row>
    <row r="12" spans="1:3" ht="15">
      <c r="A12" s="79"/>
      <c r="C12" s="223" t="s">
        <v>174</v>
      </c>
    </row>
    <row r="13" spans="1:3" ht="63" customHeight="1">
      <c r="A13" s="80" t="s">
        <v>193</v>
      </c>
      <c r="B13" s="276" t="s">
        <v>194</v>
      </c>
      <c r="C13" s="277" t="s">
        <v>386</v>
      </c>
    </row>
    <row r="14" spans="1:3" ht="18">
      <c r="A14" s="80">
        <v>1</v>
      </c>
      <c r="B14" s="278" t="s">
        <v>195</v>
      </c>
      <c r="C14" s="279">
        <v>0</v>
      </c>
    </row>
    <row r="15" spans="1:3" ht="36">
      <c r="A15" s="80">
        <v>2</v>
      </c>
      <c r="B15" s="278" t="s">
        <v>197</v>
      </c>
      <c r="C15" s="279">
        <v>0</v>
      </c>
    </row>
    <row r="16" spans="1:3" ht="18">
      <c r="A16" s="80">
        <v>3</v>
      </c>
      <c r="B16" s="278" t="s">
        <v>199</v>
      </c>
      <c r="C16" s="279">
        <v>0</v>
      </c>
    </row>
    <row r="17" spans="1:3" ht="18">
      <c r="A17" s="80"/>
      <c r="B17" s="278" t="s">
        <v>200</v>
      </c>
      <c r="C17" s="280">
        <f>+C15+C16</f>
        <v>0</v>
      </c>
    </row>
    <row r="18" ht="15">
      <c r="A18" s="79"/>
    </row>
    <row r="19" ht="15">
      <c r="A19" s="79"/>
    </row>
    <row r="20" spans="1:2" ht="18">
      <c r="A20" s="79"/>
      <c r="B20" s="78" t="s">
        <v>201</v>
      </c>
    </row>
    <row r="21" ht="18">
      <c r="A21" s="78"/>
    </row>
    <row r="22" ht="15">
      <c r="A22" s="79"/>
    </row>
    <row r="23" spans="1:3" ht="69" customHeight="1">
      <c r="A23" s="276" t="s">
        <v>193</v>
      </c>
      <c r="B23" s="276" t="s">
        <v>194</v>
      </c>
      <c r="C23" s="277" t="s">
        <v>463</v>
      </c>
    </row>
    <row r="24" spans="1:3" ht="18">
      <c r="A24" s="276">
        <v>1</v>
      </c>
      <c r="B24" s="278" t="s">
        <v>195</v>
      </c>
      <c r="C24" s="279">
        <v>0</v>
      </c>
    </row>
    <row r="25" spans="1:3" ht="36">
      <c r="A25" s="276">
        <v>2</v>
      </c>
      <c r="B25" s="278" t="s">
        <v>197</v>
      </c>
      <c r="C25" s="279">
        <v>0</v>
      </c>
    </row>
    <row r="26" spans="1:3" ht="18">
      <c r="A26" s="276">
        <v>3</v>
      </c>
      <c r="B26" s="278" t="s">
        <v>199</v>
      </c>
      <c r="C26" s="279">
        <v>0</v>
      </c>
    </row>
    <row r="27" spans="1:3" ht="18">
      <c r="A27" s="276"/>
      <c r="B27" s="278" t="s">
        <v>200</v>
      </c>
      <c r="C27" s="280">
        <f>+C25</f>
        <v>0</v>
      </c>
    </row>
    <row r="28" ht="15">
      <c r="A28" s="81"/>
    </row>
  </sheetData>
  <sheetProtection/>
  <mergeCells count="8">
    <mergeCell ref="A7:C7"/>
    <mergeCell ref="A8:C8"/>
    <mergeCell ref="A1:C1"/>
    <mergeCell ref="A2:C2"/>
    <mergeCell ref="A3:C3"/>
    <mergeCell ref="A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B6" sqref="B6"/>
    </sheetView>
  </sheetViews>
  <sheetFormatPr defaultColWidth="9.28125" defaultRowHeight="15"/>
  <cols>
    <col min="1" max="1" width="9.28125" style="73" customWidth="1"/>
    <col min="2" max="2" width="65.28125" style="73" customWidth="1"/>
    <col min="3" max="3" width="15.28125" style="73" customWidth="1"/>
    <col min="4" max="4" width="15.28125" style="76" customWidth="1"/>
    <col min="5" max="16384" width="9.28125" style="73" customWidth="1"/>
  </cols>
  <sheetData>
    <row r="1" spans="1:8" s="38" customFormat="1" ht="15.75" customHeight="1">
      <c r="A1" s="415" t="s">
        <v>439</v>
      </c>
      <c r="B1" s="415"/>
      <c r="C1" s="415"/>
      <c r="D1" s="415"/>
      <c r="E1" s="55"/>
      <c r="F1" s="55"/>
      <c r="G1" s="55"/>
      <c r="H1" s="55"/>
    </row>
    <row r="2" spans="1:8" s="38" customFormat="1" ht="15.75" customHeight="1">
      <c r="A2" s="415" t="s">
        <v>349</v>
      </c>
      <c r="B2" s="415"/>
      <c r="C2" s="415"/>
      <c r="D2" s="415"/>
      <c r="E2" s="55"/>
      <c r="F2" s="55"/>
      <c r="G2" s="55"/>
      <c r="H2" s="55"/>
    </row>
    <row r="3" spans="1:8" s="39" customFormat="1" ht="16.5" customHeight="1">
      <c r="A3" s="407" t="s">
        <v>222</v>
      </c>
      <c r="B3" s="407"/>
      <c r="C3" s="407"/>
      <c r="D3" s="407"/>
      <c r="E3" s="56"/>
      <c r="F3" s="56"/>
      <c r="G3" s="56"/>
      <c r="H3" s="56"/>
    </row>
    <row r="4" spans="1:8" s="39" customFormat="1" ht="16.5" customHeight="1">
      <c r="A4" s="407" t="s">
        <v>455</v>
      </c>
      <c r="B4" s="407"/>
      <c r="C4" s="407"/>
      <c r="D4" s="407"/>
      <c r="E4" s="56"/>
      <c r="F4" s="56"/>
      <c r="G4" s="56"/>
      <c r="H4" s="56"/>
    </row>
    <row r="5" spans="1:4" ht="15">
      <c r="A5" s="286"/>
      <c r="B5" s="469" t="s">
        <v>527</v>
      </c>
      <c r="C5" s="469"/>
      <c r="D5" s="469"/>
    </row>
    <row r="7" spans="1:4" ht="27" customHeight="1">
      <c r="A7" s="467" t="s">
        <v>143</v>
      </c>
      <c r="B7" s="467"/>
      <c r="C7" s="467"/>
      <c r="D7" s="467"/>
    </row>
    <row r="8" spans="1:4" ht="17.25">
      <c r="A8" s="468" t="s">
        <v>464</v>
      </c>
      <c r="B8" s="468"/>
      <c r="C8" s="468"/>
      <c r="D8" s="468"/>
    </row>
    <row r="9" spans="1:3" ht="17.25">
      <c r="A9" s="74"/>
      <c r="B9" s="75"/>
      <c r="C9" s="75"/>
    </row>
    <row r="10" spans="1:3" ht="15">
      <c r="A10" s="74"/>
      <c r="B10" s="77"/>
      <c r="C10" s="77"/>
    </row>
    <row r="11" spans="2:3" ht="18">
      <c r="B11" s="78" t="s">
        <v>192</v>
      </c>
      <c r="C11" s="78"/>
    </row>
    <row r="12" spans="1:4" ht="15">
      <c r="A12" s="79"/>
      <c r="D12" s="284" t="s">
        <v>174</v>
      </c>
    </row>
    <row r="13" spans="1:4" ht="86.25" customHeight="1">
      <c r="A13" s="80" t="s">
        <v>193</v>
      </c>
      <c r="B13" s="80" t="s">
        <v>194</v>
      </c>
      <c r="C13" s="82" t="s">
        <v>440</v>
      </c>
      <c r="D13" s="82" t="s">
        <v>465</v>
      </c>
    </row>
    <row r="14" spans="1:4" ht="18">
      <c r="A14" s="80">
        <v>1</v>
      </c>
      <c r="B14" s="278" t="s">
        <v>195</v>
      </c>
      <c r="C14" s="281">
        <v>0</v>
      </c>
      <c r="D14" s="282">
        <v>0</v>
      </c>
    </row>
    <row r="15" spans="1:4" ht="36">
      <c r="A15" s="80">
        <v>2</v>
      </c>
      <c r="B15" s="278" t="s">
        <v>197</v>
      </c>
      <c r="C15" s="281">
        <v>0</v>
      </c>
      <c r="D15" s="282">
        <v>0</v>
      </c>
    </row>
    <row r="16" spans="1:4" ht="18">
      <c r="A16" s="80">
        <v>3</v>
      </c>
      <c r="B16" s="278" t="s">
        <v>199</v>
      </c>
      <c r="C16" s="281">
        <v>0</v>
      </c>
      <c r="D16" s="282">
        <v>0</v>
      </c>
    </row>
    <row r="17" spans="1:4" ht="18">
      <c r="A17" s="80"/>
      <c r="B17" s="278" t="s">
        <v>200</v>
      </c>
      <c r="C17" s="283">
        <f>+C15+C16</f>
        <v>0</v>
      </c>
      <c r="D17" s="283">
        <f>+D15+D16</f>
        <v>0</v>
      </c>
    </row>
    <row r="18" ht="15">
      <c r="A18" s="79"/>
    </row>
    <row r="19" ht="15">
      <c r="A19" s="79"/>
    </row>
    <row r="20" spans="1:3" ht="18">
      <c r="A20" s="79"/>
      <c r="B20" s="78" t="s">
        <v>201</v>
      </c>
      <c r="C20" s="78"/>
    </row>
    <row r="21" ht="18">
      <c r="A21" s="78"/>
    </row>
    <row r="22" ht="15">
      <c r="A22" s="79"/>
    </row>
    <row r="23" spans="1:4" ht="87" customHeight="1">
      <c r="A23" s="276" t="s">
        <v>193</v>
      </c>
      <c r="B23" s="276" t="s">
        <v>194</v>
      </c>
      <c r="C23" s="277" t="s">
        <v>440</v>
      </c>
      <c r="D23" s="277" t="s">
        <v>465</v>
      </c>
    </row>
    <row r="24" spans="1:4" ht="18">
      <c r="A24" s="276">
        <v>1</v>
      </c>
      <c r="B24" s="278" t="s">
        <v>195</v>
      </c>
      <c r="C24" s="281">
        <v>0</v>
      </c>
      <c r="D24" s="282">
        <v>0</v>
      </c>
    </row>
    <row r="25" spans="1:4" ht="36">
      <c r="A25" s="276">
        <v>2</v>
      </c>
      <c r="B25" s="278" t="s">
        <v>197</v>
      </c>
      <c r="C25" s="281">
        <v>0</v>
      </c>
      <c r="D25" s="282">
        <v>0</v>
      </c>
    </row>
    <row r="26" spans="1:4" ht="18">
      <c r="A26" s="276">
        <v>3</v>
      </c>
      <c r="B26" s="278" t="s">
        <v>199</v>
      </c>
      <c r="C26" s="281">
        <v>0</v>
      </c>
      <c r="D26" s="282">
        <v>0</v>
      </c>
    </row>
    <row r="27" spans="1:4" ht="18">
      <c r="A27" s="276"/>
      <c r="B27" s="278" t="s">
        <v>200</v>
      </c>
      <c r="C27" s="283">
        <f>+C25+C26</f>
        <v>0</v>
      </c>
      <c r="D27" s="283">
        <f>+D25+D26</f>
        <v>0</v>
      </c>
    </row>
    <row r="28" ht="15">
      <c r="A28" s="81"/>
    </row>
  </sheetData>
  <sheetProtection/>
  <mergeCells count="7">
    <mergeCell ref="A4:D4"/>
    <mergeCell ref="B5:D5"/>
    <mergeCell ref="A7:D7"/>
    <mergeCell ref="A8:D8"/>
    <mergeCell ref="A1:D1"/>
    <mergeCell ref="A2:D2"/>
    <mergeCell ref="A3:D3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66" zoomScalePageLayoutView="0" workbookViewId="0" topLeftCell="A1">
      <selection activeCell="D6" sqref="D6"/>
    </sheetView>
  </sheetViews>
  <sheetFormatPr defaultColWidth="9.140625" defaultRowHeight="15"/>
  <cols>
    <col min="1" max="1" width="14.28125" style="73" customWidth="1"/>
    <col min="2" max="2" width="16.00390625" style="73" customWidth="1"/>
    <col min="3" max="3" width="16.7109375" style="73" customWidth="1"/>
    <col min="4" max="4" width="20.421875" style="73" customWidth="1"/>
    <col min="5" max="5" width="15.57421875" style="73" customWidth="1"/>
    <col min="6" max="6" width="14.28125" style="73" customWidth="1"/>
    <col min="7" max="7" width="17.421875" style="73" customWidth="1"/>
  </cols>
  <sheetData>
    <row r="1" spans="1:7" ht="15">
      <c r="A1" s="415" t="s">
        <v>83</v>
      </c>
      <c r="B1" s="415"/>
      <c r="C1" s="415"/>
      <c r="D1" s="415"/>
      <c r="E1" s="415"/>
      <c r="F1" s="415"/>
      <c r="G1" s="415"/>
    </row>
    <row r="2" spans="1:7" ht="15">
      <c r="A2" s="415" t="s">
        <v>350</v>
      </c>
      <c r="B2" s="415"/>
      <c r="C2" s="415"/>
      <c r="D2" s="415"/>
      <c r="E2" s="415"/>
      <c r="F2" s="415"/>
      <c r="G2" s="415"/>
    </row>
    <row r="3" spans="1:7" ht="15">
      <c r="A3" s="407" t="s">
        <v>222</v>
      </c>
      <c r="B3" s="407"/>
      <c r="C3" s="407"/>
      <c r="D3" s="407"/>
      <c r="E3" s="407"/>
      <c r="F3" s="407"/>
      <c r="G3" s="407"/>
    </row>
    <row r="4" spans="1:7" ht="15">
      <c r="A4" s="407" t="s">
        <v>455</v>
      </c>
      <c r="B4" s="407"/>
      <c r="C4" s="407"/>
      <c r="D4" s="407"/>
      <c r="E4" s="407"/>
      <c r="F4" s="407"/>
      <c r="G4" s="407"/>
    </row>
    <row r="5" spans="1:7" ht="15">
      <c r="A5" s="146"/>
      <c r="B5" s="146"/>
      <c r="C5" s="146"/>
      <c r="D5" s="469" t="s">
        <v>527</v>
      </c>
      <c r="E5" s="469"/>
      <c r="F5" s="469"/>
      <c r="G5" s="469"/>
    </row>
    <row r="6" spans="5:7" ht="14.25">
      <c r="E6" s="476"/>
      <c r="F6" s="476"/>
      <c r="G6" s="476"/>
    </row>
    <row r="7" spans="1:6" ht="17.25">
      <c r="A7" s="74"/>
      <c r="B7" s="468" t="s">
        <v>202</v>
      </c>
      <c r="C7" s="468"/>
      <c r="D7" s="468"/>
      <c r="E7" s="468"/>
      <c r="F7" s="468"/>
    </row>
    <row r="8" spans="1:7" ht="17.25">
      <c r="A8" s="467" t="s">
        <v>462</v>
      </c>
      <c r="B8" s="467"/>
      <c r="C8" s="467"/>
      <c r="D8" s="467"/>
      <c r="E8" s="467"/>
      <c r="F8" s="467"/>
      <c r="G8" s="467"/>
    </row>
    <row r="9" ht="15">
      <c r="A9" s="83"/>
    </row>
    <row r="10" spans="1:7" ht="18">
      <c r="A10" s="477" t="s">
        <v>466</v>
      </c>
      <c r="B10" s="477"/>
      <c r="C10" s="477"/>
      <c r="D10" s="477"/>
      <c r="E10" s="477"/>
      <c r="F10" s="477"/>
      <c r="G10" s="477"/>
    </row>
    <row r="11" ht="15">
      <c r="A11" s="81"/>
    </row>
    <row r="12" spans="1:7" ht="72">
      <c r="A12" s="288"/>
      <c r="B12" s="276" t="s">
        <v>204</v>
      </c>
      <c r="C12" s="276" t="s">
        <v>205</v>
      </c>
      <c r="D12" s="276" t="s">
        <v>206</v>
      </c>
      <c r="E12" s="276" t="s">
        <v>207</v>
      </c>
      <c r="F12" s="276" t="s">
        <v>208</v>
      </c>
      <c r="G12" s="276" t="s">
        <v>209</v>
      </c>
    </row>
    <row r="13" spans="1:7" ht="18">
      <c r="A13" s="276">
        <v>1</v>
      </c>
      <c r="B13" s="276">
        <v>2</v>
      </c>
      <c r="C13" s="276">
        <v>3</v>
      </c>
      <c r="D13" s="276">
        <v>4</v>
      </c>
      <c r="E13" s="276">
        <v>5</v>
      </c>
      <c r="F13" s="276">
        <v>6</v>
      </c>
      <c r="G13" s="276">
        <v>7</v>
      </c>
    </row>
    <row r="14" spans="1:7" ht="18">
      <c r="A14" s="276"/>
      <c r="B14" s="276" t="s">
        <v>196</v>
      </c>
      <c r="C14" s="276" t="s">
        <v>196</v>
      </c>
      <c r="D14" s="276">
        <v>0</v>
      </c>
      <c r="E14" s="276" t="s">
        <v>196</v>
      </c>
      <c r="F14" s="276" t="s">
        <v>196</v>
      </c>
      <c r="G14" s="276" t="s">
        <v>196</v>
      </c>
    </row>
    <row r="15" ht="15">
      <c r="A15" s="81"/>
    </row>
    <row r="16" spans="1:7" ht="18">
      <c r="A16" s="478" t="s">
        <v>210</v>
      </c>
      <c r="B16" s="478"/>
      <c r="C16" s="478"/>
      <c r="D16" s="478"/>
      <c r="E16" s="478"/>
      <c r="F16" s="478"/>
      <c r="G16" s="478"/>
    </row>
    <row r="17" spans="1:7" ht="18">
      <c r="A17" s="479" t="s">
        <v>467</v>
      </c>
      <c r="B17" s="479"/>
      <c r="C17" s="479"/>
      <c r="D17" s="479"/>
      <c r="E17" s="479"/>
      <c r="F17" s="479"/>
      <c r="G17" s="479"/>
    </row>
    <row r="18" spans="1:7" ht="18">
      <c r="A18" s="287" t="s">
        <v>211</v>
      </c>
      <c r="B18" s="285"/>
      <c r="C18" s="285"/>
      <c r="D18" s="285"/>
      <c r="E18" s="285"/>
      <c r="F18" s="285"/>
      <c r="G18" s="285"/>
    </row>
    <row r="19" spans="1:7" ht="60" customHeight="1">
      <c r="A19" s="472" t="s">
        <v>278</v>
      </c>
      <c r="B19" s="472"/>
      <c r="C19" s="472"/>
      <c r="D19" s="480" t="s">
        <v>468</v>
      </c>
      <c r="E19" s="481"/>
      <c r="F19" s="481"/>
      <c r="G19" s="482"/>
    </row>
    <row r="20" spans="1:7" ht="49.5" customHeight="1">
      <c r="A20" s="472" t="s">
        <v>115</v>
      </c>
      <c r="B20" s="472"/>
      <c r="C20" s="472"/>
      <c r="D20" s="473">
        <v>0</v>
      </c>
      <c r="E20" s="474"/>
      <c r="F20" s="474"/>
      <c r="G20" s="475"/>
    </row>
    <row r="21" spans="1:4" ht="15">
      <c r="A21" s="85"/>
      <c r="D21" s="86"/>
    </row>
  </sheetData>
  <sheetProtection/>
  <mergeCells count="15">
    <mergeCell ref="A1:G1"/>
    <mergeCell ref="A2:G2"/>
    <mergeCell ref="A3:G3"/>
    <mergeCell ref="A4:G4"/>
    <mergeCell ref="D5:G5"/>
    <mergeCell ref="A19:C19"/>
    <mergeCell ref="D19:G19"/>
    <mergeCell ref="A20:C20"/>
    <mergeCell ref="D20:G20"/>
    <mergeCell ref="E6:G6"/>
    <mergeCell ref="B7:F7"/>
    <mergeCell ref="A8:G8"/>
    <mergeCell ref="A10:G10"/>
    <mergeCell ref="A16:G16"/>
    <mergeCell ref="A17:G17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2023-11-16T06:49:58Z</cp:lastPrinted>
  <dcterms:created xsi:type="dcterms:W3CDTF">2014-10-25T07:35:49Z</dcterms:created>
  <dcterms:modified xsi:type="dcterms:W3CDTF">2023-11-16T06:50:23Z</dcterms:modified>
  <cp:category/>
  <cp:version/>
  <cp:contentType/>
  <cp:contentStatus/>
</cp:coreProperties>
</file>