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9444" activeTab="13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  <sheet name="Лист1" sheetId="17" r:id="rId17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11'!$A$1:$F$124</definedName>
    <definedName name="_xlnm.Print_Area" localSheetId="11">'прил 12'!$A$1:$I$109</definedName>
    <definedName name="_xlnm.Print_Area" localSheetId="2">'прил 3'!$A$1:$C$109</definedName>
    <definedName name="_xlnm.Print_Area" localSheetId="4">'прил 5'!$A$1:$C$67</definedName>
    <definedName name="_xlnm.Print_Area" localSheetId="6">'прил 7'!$A$1:$G$159</definedName>
    <definedName name="_xlnm.Print_Area" localSheetId="8">'прил 9'!$A$1:$H$159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<sst xmlns="http://schemas.openxmlformats.org/spreadsheetml/2006/main" count="3880" uniqueCount="723">
  <si>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</si>
  <si>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05 1 01 </t>
  </si>
  <si>
    <t xml:space="preserve">07 2 01 </t>
  </si>
  <si>
    <t xml:space="preserve">11 2 01 </t>
  </si>
  <si>
    <t>13 1 01 С1415</t>
  </si>
  <si>
    <t xml:space="preserve">13 2 01 </t>
  </si>
  <si>
    <t>13 2 01 С1460</t>
  </si>
  <si>
    <t>05 1 01 С1434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</si>
  <si>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</si>
  <si>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Доходы, поступающие в порядке возмещения расходов, понесенных   в   связи   с   эксплуатацией       имущества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</si>
  <si>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</si>
  <si>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</si>
  <si>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</si>
  <si>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</si>
  <si>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Невыясненные поступления, зачисляемые в бюджеты городских поселений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</si>
  <si>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</si>
  <si>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</si>
  <si>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</si>
  <si>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</si>
  <si>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>Прочие неналоговые доходы бюджетов городских поселений</t>
  </si>
  <si>
    <t>(в части доходов, зачисляемых в бюджеты городских поселений) являются уполномоченные органы местного самоуправления, а также созданные ими</t>
  </si>
  <si>
    <t>Доходы от продажи земельных участков, находящихся в      собственности      городских поселений   (за         исключением земельных     участков муниципальных   бюджетных    и автономных учреждений)</t>
  </si>
  <si>
    <t>Доходы от продажи нематериальных активов, находящихся в собственности городских поселений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</si>
  <si>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</si>
  <si>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</si>
  <si>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</si>
  <si>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</si>
  <si>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</si>
  <si>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05 1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</si>
  <si>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</si>
  <si>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</si>
  <si>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</si>
  <si>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</si>
  <si>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</si>
  <si>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</si>
  <si>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</si>
  <si>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</si>
  <si>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</si>
  <si>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</si>
  <si>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</si>
  <si>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1 06 06043 13 0000 110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</si>
  <si>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</si>
  <si>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</si>
  <si>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</si>
  <si>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</si>
  <si>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</si>
  <si>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</si>
  <si>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</si>
  <si>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</si>
  <si>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</si>
  <si>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</si>
  <si>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</si>
  <si>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</si>
  <si>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</si>
  <si>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</si>
  <si>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</si>
  <si>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</si>
  <si>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</si>
  <si>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</si>
  <si>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</si>
  <si>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</si>
  <si>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</si>
  <si>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</si>
  <si>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</si>
  <si>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</si>
  <si>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</si>
  <si>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1 11 01050 13 0000 120</t>
  </si>
  <si>
    <t>1 11 02085 13 0000 120</t>
  </si>
  <si>
    <t>1 11 03050 13 0000 120</t>
  </si>
  <si>
    <t>1 11 05025 13 0000 120</t>
  </si>
  <si>
    <t>1 11 05075 13 0000 120</t>
  </si>
  <si>
    <t>1 11 05093 13 0000 120</t>
  </si>
  <si>
    <t>1 11 07015 13 0000 120</t>
  </si>
  <si>
    <t>1 1109035 13 0000 120</t>
  </si>
  <si>
    <t>1 1109045 13 0000 120</t>
  </si>
  <si>
    <t>1 12 05050 13 0000 120</t>
  </si>
  <si>
    <t>1 13 01540 13 0000 130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</si>
  <si>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</si>
  <si>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</si>
  <si>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</si>
  <si>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</si>
  <si>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</si>
  <si>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</si>
  <si>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</si>
  <si>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</si>
  <si>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1 14 06025 13 0000 430</t>
  </si>
  <si>
    <t>1 17 02020 13 0000 180</t>
  </si>
  <si>
    <t>1 11 08050 13 0000 120</t>
  </si>
  <si>
    <t>1 11 09025 13 0000 120</t>
  </si>
  <si>
    <t>1 13 01076 13 0000 130</t>
  </si>
  <si>
    <t>1 13 01995 13 0000 130</t>
  </si>
  <si>
    <t>1 13 02065 13 0000 130</t>
  </si>
  <si>
    <t>1 13 02995 13 0000 130</t>
  </si>
  <si>
    <t>1 15 02050 13 0000 140</t>
  </si>
  <si>
    <t>1 17 01050 13 0000 180</t>
  </si>
  <si>
    <t>1 17 05050 13 0000 180</t>
  </si>
  <si>
    <t>* Главными администраторами доходов, администраторами доходов по группе доходов "2 00 0000 00 0000 000 Безвозмездные поступления"</t>
  </si>
  <si>
    <t>казенные учреждения, являющиеся получателями указанных средств.</t>
  </si>
  <si>
    <t>1 11 05027 13 0000 120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</si>
  <si>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</si>
  <si>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</si>
  <si>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</si>
  <si>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</si>
  <si>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</si>
  <si>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</si>
  <si>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</si>
  <si>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</si>
  <si>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С1434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</si>
  <si>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</si>
  <si>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</si>
  <si>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</si>
  <si>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Основное мероприятие "Мероприятия по землеустройству объектов дорожной деятельности"</t>
  </si>
  <si>
    <t>13 1 01</t>
  </si>
  <si>
    <t>С1415</t>
  </si>
  <si>
    <t>13 2 01</t>
  </si>
  <si>
    <t>С1460</t>
  </si>
  <si>
    <t>Приложение № 5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</si>
  <si>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</si>
  <si>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</si>
  <si>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</si>
  <si>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</si>
  <si>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</si>
  <si>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</si>
  <si>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</si>
  <si>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</si>
  <si>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</si>
  <si>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</si>
  <si>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</si>
  <si>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</si>
  <si>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</si>
  <si>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</si>
  <si>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</si>
  <si>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</si>
  <si>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</si>
  <si>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</si>
  <si>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</si>
  <si>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Акцизы по подакцизным товарам (продукции), производимым на территории Российской Федерации</t>
  </si>
  <si>
    <t>Приложение №14</t>
  </si>
  <si>
    <t>Приложение №15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</si>
  <si>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</si>
  <si>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</si>
  <si>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</si>
  <si>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</si>
  <si>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</si>
  <si>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</si>
  <si>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</si>
  <si>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</si>
  <si>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</si>
  <si>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</si>
  <si>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</si>
  <si>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</si>
  <si>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</si>
  <si>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</si>
  <si>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</si>
  <si>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</si>
  <si>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</si>
  <si>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</si>
  <si>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</si>
  <si>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</si>
  <si>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</si>
  <si>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</si>
  <si>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</si>
  <si>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</si>
  <si>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05 1 01</t>
  </si>
  <si>
    <t>С1430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</si>
  <si>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</si>
  <si>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</si>
  <si>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от размещения сумм, аккумулируемых в ходе проведения аукционов по продаже акций, находящихся в собственности  городских поселений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</si>
  <si>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городских поселений</t>
  </si>
  <si>
    <t>Доходы  от  сдачи  в  аренду  имущества, находящегося в      оперативном      управлении   органов   управления городских  поселений     и     созданных     ими     учреждений    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</si>
  <si>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</si>
  <si>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</si>
  <si>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 поселений</t>
  </si>
  <si>
    <t>07 2 01</t>
  </si>
  <si>
    <t>Прочие   поступления     от     использования имущества, находящегося    в        собственности   городских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</si>
  <si>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 xml:space="preserve">77 2 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</si>
  <si>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городских поселений    (за  исключением земельных     участков муниципальных   бюджетных    и автономных учреждений)</t>
  </si>
  <si>
    <t>Плата за пользование водными объектами, находящимися в собственности городских поселений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</si>
  <si>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городских поселений</t>
  </si>
  <si>
    <t>Доходы от продажи квартир, находящихся в собственности городских поселений</t>
  </si>
  <si>
    <t>1 08 04020 01 0000 110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</si>
  <si>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городских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</si>
  <si>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городских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</si>
  <si>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Доходы    от         реализации         иного         имущества, находящегося    в        собственности     городских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</si>
  <si>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</si>
  <si>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</si>
  <si>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</si>
  <si>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</si>
  <si>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</si>
  <si>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</si>
  <si>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</si>
  <si>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</si>
  <si>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</si>
  <si>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</si>
  <si>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</si>
  <si>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</si>
  <si>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</si>
  <si>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</si>
  <si>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</si>
  <si>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</si>
  <si>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</si>
  <si>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</si>
  <si>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</si>
  <si>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</si>
  <si>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</si>
  <si>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</si>
  <si>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</si>
  <si>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</si>
  <si>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</si>
  <si>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</si>
  <si>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</si>
  <si>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</si>
  <si>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</si>
  <si>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</si>
  <si>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</si>
  <si>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</si>
  <si>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</si>
  <si>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</si>
  <si>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</si>
  <si>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</si>
  <si>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</si>
  <si>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</si>
  <si>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Приложение № 2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</si>
  <si>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</si>
  <si>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</si>
  <si>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</si>
  <si>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</si>
  <si>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</si>
  <si>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</si>
  <si>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</si>
  <si>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</si>
  <si>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</si>
  <si>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</si>
  <si>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</si>
  <si>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</si>
  <si>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</si>
  <si>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</si>
  <si>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</si>
  <si>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</si>
  <si>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</si>
  <si>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</si>
  <si>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</si>
  <si>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</si>
  <si>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</si>
  <si>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</si>
  <si>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</si>
  <si>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>Приложение №12</t>
  </si>
  <si>
    <t>Приложение №13</t>
  </si>
  <si>
    <t>Увеличение прочих остатков денежных средств бюджетов городских поселений Российской Федерации</t>
  </si>
  <si>
    <t>Уменьшение прочих остатков денежных средств бюджетов городских поселений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</si>
  <si>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</si>
  <si>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</si>
  <si>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</si>
  <si>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</si>
  <si>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</si>
  <si>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</si>
  <si>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1 14 06013 13 0000 430</t>
  </si>
  <si>
    <t>С1425</t>
  </si>
  <si>
    <t>С1445</t>
  </si>
  <si>
    <t>С1406</t>
  </si>
  <si>
    <t>111 05035 13 0000 120</t>
  </si>
  <si>
    <t>1 11 05013 13 0000 120</t>
  </si>
  <si>
    <t>1 06 01030 13 0000 110</t>
  </si>
  <si>
    <t>1 11 05035 13 0000 120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</si>
  <si>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</si>
  <si>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</si>
  <si>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</si>
  <si>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</si>
  <si>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</si>
  <si>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</si>
  <si>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</si>
  <si>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</si>
  <si>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Межевание автомобильных дорог общего пользования местного значения, проведение кадастровых работ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</si>
  <si>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</si>
  <si>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</si>
  <si>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</si>
  <si>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</si>
  <si>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</si>
  <si>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</si>
  <si>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</si>
  <si>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</si>
  <si>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</si>
  <si>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</si>
  <si>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</si>
  <si>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</si>
  <si>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</si>
  <si>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</si>
  <si>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</si>
  <si>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</si>
  <si>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</si>
  <si>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</si>
  <si>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</si>
  <si>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</si>
  <si>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</si>
  <si>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</si>
  <si>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</si>
  <si>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</si>
  <si>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</si>
  <si>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</si>
  <si>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11 1 02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</si>
  <si>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</si>
  <si>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</si>
  <si>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</si>
  <si>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</si>
  <si>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</si>
  <si>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</si>
  <si>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</si>
  <si>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</si>
  <si>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</si>
  <si>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</si>
  <si>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</si>
  <si>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</si>
  <si>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</si>
  <si>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</si>
  <si>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</si>
  <si>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</si>
  <si>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</si>
  <si>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</si>
  <si>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</si>
  <si>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</si>
  <si>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</si>
  <si>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</si>
  <si>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</si>
  <si>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</si>
  <si>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Приложение №4</t>
  </si>
  <si>
    <t xml:space="preserve">"О бюджете поселка Хомутовка Хомутовского района </t>
  </si>
  <si>
    <t>поселка Хомутовка "О бюджете поселка Хомутовка</t>
  </si>
  <si>
    <t xml:space="preserve">Хомутовского района Курской области </t>
  </si>
  <si>
    <t xml:space="preserve">бюджета поселка Хомутовка Хомутовского района Курской области на плановый период </t>
  </si>
  <si>
    <t>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</si>
  <si>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</si>
  <si>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</si>
  <si>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</si>
  <si>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городских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</si>
  <si>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</si>
  <si>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</si>
  <si>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дефицита бюджета поселка Хомутовка Хомутовского района Курской области</t>
  </si>
  <si>
    <t>поселка Хомутовка</t>
  </si>
  <si>
    <t>"О бюджете поселка Хомутовка Хомутовского района</t>
  </si>
  <si>
    <t>05 1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</si>
  <si>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</si>
  <si>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</si>
  <si>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</si>
  <si>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</si>
  <si>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</si>
  <si>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</si>
  <si>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</si>
  <si>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</si>
  <si>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Оказание финансовой поддержки общественным организациям</t>
  </si>
  <si>
    <t>С1470</t>
  </si>
  <si>
    <t>600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</si>
  <si>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</si>
  <si>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</si>
  <si>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</si>
  <si>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 xml:space="preserve">11 2 </t>
  </si>
  <si>
    <t xml:space="preserve">11 4 </t>
  </si>
  <si>
    <t>11 4 01</t>
  </si>
  <si>
    <t>11 2 02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</si>
  <si>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</si>
  <si>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</si>
  <si>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</si>
  <si>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</si>
  <si>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</si>
  <si>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</si>
  <si>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</si>
  <si>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</si>
  <si>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</si>
  <si>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</si>
  <si>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</si>
  <si>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</si>
  <si>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</si>
  <si>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</si>
  <si>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</si>
  <si>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 xml:space="preserve">02 </t>
  </si>
  <si>
    <t xml:space="preserve">02 2 </t>
  </si>
  <si>
    <t>02 2 01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</si>
  <si>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</si>
  <si>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</si>
  <si>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</si>
  <si>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</si>
  <si>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</si>
  <si>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Приложение № 10</t>
  </si>
  <si>
    <t>"О бюджете поселка Хомутовка Хомувского района</t>
  </si>
  <si>
    <t>Основное мероприятие"Энергосбережение и повышение энергетической эффективности"</t>
  </si>
  <si>
    <t>Иные субсидии некоммерческим организациям (за исключением государственных (муниципальных) учреждений)</t>
  </si>
  <si>
    <t>Поступления доходов в бюджет поселка Хомутовка Хомутовского района Курской области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</si>
  <si>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</si>
  <si>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</si>
  <si>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</si>
  <si>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>07 3 02 С1433</t>
  </si>
  <si>
    <t>Основное мероприятие"Совершенство развития мер социальной поддержки граждан"</t>
  </si>
  <si>
    <t xml:space="preserve">02 2 01 </t>
  </si>
  <si>
    <t>02 2 01 С1415</t>
  </si>
  <si>
    <t>07 2 01С1431</t>
  </si>
  <si>
    <t xml:space="preserve">08 3 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</si>
  <si>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</si>
  <si>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</si>
  <si>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</si>
  <si>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</si>
  <si>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</si>
  <si>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</si>
  <si>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 xml:space="preserve">11 2 02 </t>
  </si>
  <si>
    <t>11 2 02 С1425</t>
  </si>
  <si>
    <t>11 4</t>
  </si>
  <si>
    <t xml:space="preserve">11 4 01 </t>
  </si>
  <si>
    <t>11 4 01 С1459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</si>
  <si>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</si>
  <si>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</si>
  <si>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Исполнение муниципальных гарантий поселка Хомутовка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</si>
  <si>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</si>
  <si>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75</t>
  </si>
  <si>
    <t>75 3 00</t>
  </si>
  <si>
    <t xml:space="preserve">75 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</si>
  <si>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</si>
  <si>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</si>
  <si>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</si>
  <si>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</si>
  <si>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</si>
  <si>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</si>
  <si>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</si>
  <si>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</si>
  <si>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 xml:space="preserve">Непрограммная деятельность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</si>
  <si>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государственных функций, связанных с общегосударственным управлением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</si>
  <si>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76 1 </t>
  </si>
  <si>
    <t>76 1 00 С1404</t>
  </si>
  <si>
    <t>77 2</t>
  </si>
  <si>
    <t>77 2 00 С1401</t>
  </si>
  <si>
    <t>77 2 00 С1439</t>
  </si>
  <si>
    <t>77 2 00 С1470</t>
  </si>
  <si>
    <t>77 2 00 С1467</t>
  </si>
  <si>
    <t>77 2 00 С1468</t>
  </si>
  <si>
    <t>Сумма  на 2021 год</t>
  </si>
  <si>
    <t>Объем привлечения средств в 2021г.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</si>
  <si>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</si>
  <si>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</si>
  <si>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</si>
  <si>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2 02 10000 00 0000 150</t>
  </si>
  <si>
    <t>Дотации бюджетам бюджетной системы Российской Федерации</t>
  </si>
  <si>
    <t>2 02 15001 13 0000 150</t>
  </si>
  <si>
    <t>ВСЕГО</t>
  </si>
  <si>
    <t>П1416</t>
  </si>
  <si>
    <t>Иные межбюджетные трансферты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</si>
  <si>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</si>
  <si>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07 2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</si>
  <si>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</si>
  <si>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</si>
  <si>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07 201</t>
  </si>
  <si>
    <t>772 00</t>
  </si>
  <si>
    <t>Сумма на 2021 год</t>
  </si>
  <si>
    <t>07 2 01S3600</t>
  </si>
  <si>
    <t>77 2 00 П1416</t>
  </si>
  <si>
    <t>Условно  утвержденные расходы</t>
  </si>
  <si>
    <t>Всего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</si>
  <si>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</si>
  <si>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</si>
  <si>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</si>
  <si>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</si>
  <si>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области"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</si>
  <si>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области" 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</si>
  <si>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</si>
  <si>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области"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</si>
  <si>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области" 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</si>
  <si>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области"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</si>
  <si>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</si>
  <si>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</si>
  <si>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</si>
  <si>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области"</t>
  </si>
  <si>
    <t>Основное мероприятие "Развитие 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</si>
  <si>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 xml:space="preserve">Муниципальная программа "Формирование современной городской среды в поселке Хомутовка Хомутовского района Курской области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</si>
  <si>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области"</t>
  </si>
  <si>
    <t>09 1 01    С1437</t>
  </si>
  <si>
    <t>09 1 01   С1437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</si>
  <si>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области"</t>
  </si>
  <si>
    <t>Подпрограмма "Развитие мер социальной поддержки отдельных категорийгражданв муниципальном образовании "поселок Хомутовка" Хомутовского района Курской области"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</si>
  <si>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области"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</si>
  <si>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</si>
  <si>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</si>
  <si>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</si>
  <si>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</si>
  <si>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</si>
  <si>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</si>
  <si>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</si>
  <si>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</si>
  <si>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</si>
  <si>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</si>
  <si>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</si>
  <si>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</si>
  <si>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государственных и муниципальных унитарных предприятий, в том числе казенных)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</si>
  <si>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</si>
  <si>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</si>
  <si>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 на 2022 год</t>
  </si>
  <si>
    <t>Сумма на 2022 год</t>
  </si>
  <si>
    <t>Проценты, полученные от предоставления бюджетных кредитов внутри страны за счет средств бюджетов городских поселений</t>
  </si>
  <si>
    <t>Дотации бюджетам городских поселений на выпавнивание бюджетной обеспеченности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</si>
  <si>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</si>
  <si>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</si>
  <si>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</si>
  <si>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</si>
  <si>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2 02 20051 13 0000 150</t>
  </si>
  <si>
    <t>Субсидии бюджетам городских поселений на реализацию федеральных целевых программ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</si>
  <si>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</si>
  <si>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</si>
  <si>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</si>
  <si>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</si>
  <si>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</si>
  <si>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</si>
  <si>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</si>
  <si>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</si>
  <si>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</si>
  <si>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</si>
  <si>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</si>
  <si>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</si>
  <si>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</si>
  <si>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</si>
  <si>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</si>
  <si>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</si>
  <si>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</si>
  <si>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</si>
  <si>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2 02 25519 13 0000 150</t>
  </si>
  <si>
    <t>Субсидия бюджетам городских поселений на поддержку отрасли культуры</t>
  </si>
  <si>
    <t>2 02 25555 13 0000 150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</si>
  <si>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</si>
  <si>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2 02 29998 13 0000 150</t>
  </si>
  <si>
    <t>Субсидия бюджетам городских поселений на финансовое обеспечение отдельных полномочий</t>
  </si>
  <si>
    <t>2 02 29999 13 0000 150</t>
  </si>
  <si>
    <t>Прочие субсидии бюджетам городских поселений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</si>
  <si>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</si>
  <si>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</si>
  <si>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2 02 35134 13 0000 150</t>
  </si>
  <si>
    <t>Субвенции бюджетам городских поселений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</si>
  <si>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2 02 35135 13 0000 150</t>
  </si>
  <si>
    <t>Субвенции бюджетам городских поселений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</si>
  <si>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2 02 35250 13 0000 150</t>
  </si>
  <si>
    <t>Субвенции бюджетам городских поселений на оплату жилищно-коммунальных услуг отдельным категориям граждан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</si>
  <si>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</si>
  <si>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</si>
  <si>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</si>
  <si>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</si>
  <si>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2 02 45144 13 0000 150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</si>
  <si>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</si>
  <si>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2 02 45147 13 0000 150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</si>
  <si>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территориях сельских поселений</t>
  </si>
  <si>
    <t>2 02 45148 13 0000 150</t>
  </si>
  <si>
    <t xml:space="preserve">Межбюджетные трансферты, передаваемые бюджетам городских поселений   на государственную поддержку лучших работников муниципальных учреждений культуры, находящихся на территориях сельских поселений 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</si>
  <si>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</si>
  <si>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</si>
  <si>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</si>
  <si>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</si>
  <si>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</si>
  <si>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</si>
  <si>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</si>
  <si>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</si>
  <si>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</si>
  <si>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</si>
  <si>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</si>
  <si>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</si>
  <si>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</si>
  <si>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</si>
  <si>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</si>
  <si>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</si>
  <si>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</si>
  <si>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</si>
  <si>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</si>
  <si>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</si>
  <si>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</si>
  <si>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</si>
  <si>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14 1F2</t>
  </si>
  <si>
    <t>55550</t>
  </si>
  <si>
    <t>14 1 F2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</si>
  <si>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</si>
  <si>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Социальное обеспечение населения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</si>
  <si>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</t>
  </si>
  <si>
    <t>07 2 02</t>
  </si>
  <si>
    <t>Реализация мероприятий по обеспечению жильем молодых семей</t>
  </si>
  <si>
    <t>L4970</t>
  </si>
  <si>
    <t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</si>
  <si>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</si>
  <si>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</t>
  </si>
  <si>
    <t>Основное мероприятие «Совершенство развития мер социальной  поддержки граждан в муниципальном образовании "поселок Хомутовка" Хомутовского района Курской области»</t>
  </si>
  <si>
    <t>Муниципальная программа  «Энергосбережение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</si>
  <si>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07 2 02 </t>
  </si>
  <si>
    <t>Основное мероприятие "Обеспечение жильем молодых семей в муниципальном образовании "поселок Хомутовка" Хомутовского района Курской области"</t>
  </si>
  <si>
    <t>07 2 02 L4970</t>
  </si>
  <si>
    <t>14 1 F2 55550</t>
  </si>
  <si>
    <t>Объем привлечения средств в 2022г.</t>
  </si>
  <si>
    <t>Объем бюджетных ассигнований на исполнение гарантий по возможным гарантийным случаям в 2022 году,рублей</t>
  </si>
  <si>
    <t>к  решению Собрания депутатов поселка Хомутовка</t>
  </si>
  <si>
    <t>к решению Собрания депутатов поселка Хомутовка</t>
  </si>
  <si>
    <t xml:space="preserve">к  решению Собрания депутатов </t>
  </si>
  <si>
    <t>к  решению Собрания депутатов</t>
  </si>
  <si>
    <t xml:space="preserve">к решению Собрания Депутатов </t>
  </si>
  <si>
    <t>Курской области на 2021 год и на плановый период 2022 и 2023 годов "</t>
  </si>
  <si>
    <t>бюджета поселка Хомутовка Хомутовского района Курской области на 2021 год</t>
  </si>
  <si>
    <t xml:space="preserve"> на 2021 год и  на плановый период 2022 и 2023 годов"</t>
  </si>
  <si>
    <t>2022 и 2023 годов</t>
  </si>
  <si>
    <t>Сумма на 2023 год</t>
  </si>
  <si>
    <t>Курской области на 2021 год  и на плановый период 2022  и 2023 годов"</t>
  </si>
  <si>
    <t>Курской области на 2021 год  и на плановый период 2022 и 2023 годов"</t>
  </si>
  <si>
    <t xml:space="preserve"> в 2021 году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</si>
  <si>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</si>
  <si>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</si>
  <si>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</si>
  <si>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</si>
  <si>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</si>
  <si>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</si>
  <si>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2 02 29999 00 0000 150</t>
  </si>
  <si>
    <t>Прочие субсидии</t>
  </si>
  <si>
    <t>Курской области на 2021 год и на плановый период 2022 и 2023 годов"</t>
  </si>
  <si>
    <t xml:space="preserve"> в 2022 и 2023 годах</t>
  </si>
  <si>
    <t>Сумма  на 2023 год</t>
  </si>
  <si>
    <t>114 06010 13 0000 430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</si>
  <si>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</si>
  <si>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2021 год</t>
  </si>
  <si>
    <t>13600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</si>
  <si>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 за счет средств местного бюджета</t>
  </si>
  <si>
    <t>06 1</t>
  </si>
  <si>
    <t>06 1 01</t>
  </si>
  <si>
    <t>S3430</t>
  </si>
  <si>
    <t xml:space="preserve">Подпрограмма «Обеспечение экологически чистой питьевой водой населения муниципального образования  «поселок Хомутовка» Хомутовского района Курской области» </t>
  </si>
  <si>
    <t>Проведение текущего ремонта объектов водоснабжения муниципальной собственности</t>
  </si>
  <si>
    <t>Основное мероприятие"Благоустройство прилегающей территории к зданию Администрации Хомутовского района,расположенной по адресу: Курская область, п. Хомутовка, ул. Калинина, д. 3"</t>
  </si>
  <si>
    <t>07 3 03</t>
  </si>
  <si>
    <t>14000</t>
  </si>
  <si>
    <t>S4000</t>
  </si>
  <si>
    <t>Реализация проекта "Народный бюджет"</t>
  </si>
  <si>
    <t>Реализация проекта "Народный бюджет" за счет средств местного бюджета</t>
  </si>
  <si>
    <t>1 17 00000 00 0000 000</t>
  </si>
  <si>
    <t>ПРОЧИЕ НЕНАЛОГОВЫЕ ДОХОДЫ</t>
  </si>
  <si>
    <t>1 17 14030 13 0000 150</t>
  </si>
  <si>
    <t>Средства самообложения граждан, зачисляемые в бюджеты городских поселений</t>
  </si>
  <si>
    <t>Реализация программ формирования современной городской среды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</si>
  <si>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2022 и 2023 годы</t>
  </si>
  <si>
    <t>Основное мероприятие "Реализация регионального проекта "Формирование комфортной городской среды"</t>
  </si>
  <si>
    <t>Основное мероприятие "Реализация регионального проекта "Формирование комфортной городской среды""</t>
  </si>
  <si>
    <t>Курской области на 2021 год и на  плановый период 2022 и 2023 годов"</t>
  </si>
  <si>
    <t>Ведомственная структура расходов местного бюджета на 2021 год</t>
  </si>
  <si>
    <r>
      <t xml:space="preserve">Муниципальная программа  </t>
    </r>
    <r>
      <rPr>
        <b/>
        <sz val="16"/>
        <color indexed="8"/>
        <rFont val="Times New Roman"/>
        <family val="1"/>
      </rPr>
      <t>«Экология и чистая вода на территории поселка Хомутовка Хомутовского района Курской области»</t>
    </r>
  </si>
  <si>
    <t>Основное мероприятие «Мероприятия по обеспечению населения экологически чистой питьевой водой»</t>
  </si>
  <si>
    <t>Ведомственная структура расходов местного бюджета на 2022 и 2023 годы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</si>
  <si>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2021 год </t>
  </si>
  <si>
    <t>07 2 01  13600</t>
  </si>
  <si>
    <t xml:space="preserve">07 3 03 </t>
  </si>
  <si>
    <t>07 3 03   14000</t>
  </si>
  <si>
    <t>07 3 03   S4000</t>
  </si>
  <si>
    <t>07 3 02  С1433</t>
  </si>
  <si>
    <t xml:space="preserve">14 1 F2 </t>
  </si>
  <si>
    <t>Основное мероприятие "Реализация регионального проекта "Формирование современной городской среды""</t>
  </si>
  <si>
    <t>06 1 01  S3430</t>
  </si>
  <si>
    <r>
      <t xml:space="preserve">Муниципальная программа  </t>
    </r>
    <r>
      <rPr>
        <b/>
        <sz val="14"/>
        <color indexed="8"/>
        <rFont val="Times New Roman"/>
        <family val="1"/>
      </rPr>
      <t>«Экология и чистая вода на территории поселка Хомутовка Хомутовского района Курской области»</t>
    </r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</si>
  <si>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2022 и 2023 годы </t>
  </si>
  <si>
    <t>Основное мероприятие"Реализация регионального проекта "Формирование комфортной городской среды""</t>
  </si>
  <si>
    <t>поселка Хомутовка на 2021 год</t>
  </si>
  <si>
    <t>Объем погашения средств в 2021 г.</t>
  </si>
  <si>
    <t>поселка Хомутовка на 2022 и 2023 годы</t>
  </si>
  <si>
    <t>Объем привлечения средств в 2023г.</t>
  </si>
  <si>
    <t>1.1. Перечень подлежащих предоставлению муниципальных гарантий Курской области в 2021 году</t>
  </si>
  <si>
    <t>поселка Хомутовка по возможным гарантийным случаям в 2021 году</t>
  </si>
  <si>
    <t>Объем бюджетных ассигнований на исполнение гарантий по возможным гарантийным случаям в 2021 году, рублей</t>
  </si>
  <si>
    <t>1.1. Перечень подлежащих предоставлению муниципальных гарантий поселка Хомутовка в 2022-2023 годах</t>
  </si>
  <si>
    <t>поселка Хомутовка по возможным гарантийным случаям в 2022-2023 годах</t>
  </si>
  <si>
    <t>Объем бюджетных ассигнований на исполнение гарантий по возможным гарантийным случаям в 2023 году,рублей</t>
  </si>
  <si>
    <t>Средства от распоряжения и реализации выморочного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</si>
  <si>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</si>
  <si>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</si>
  <si>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</si>
  <si>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</si>
  <si>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</si>
  <si>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</si>
  <si>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</si>
  <si>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</si>
  <si>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</si>
  <si>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</si>
  <si>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</si>
  <si>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1 14 063 13 13 0000 430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</si>
  <si>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</si>
  <si>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</si>
  <si>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</si>
  <si>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</si>
  <si>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</si>
  <si>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1 16 07030 13 0000 140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</si>
  <si>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</si>
  <si>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</si>
  <si>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</si>
  <si>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</si>
  <si>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</si>
  <si>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</si>
  <si>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</si>
  <si>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</si>
  <si>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</si>
  <si>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</si>
  <si>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</si>
  <si>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</si>
  <si>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</si>
  <si>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</si>
  <si>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</si>
  <si>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</si>
  <si>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</si>
  <si>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</si>
  <si>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</si>
  <si>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1 06 06030 00 0000 110</t>
  </si>
  <si>
    <t>2 02 16001 00 0000 150</t>
  </si>
  <si>
    <t>2 02 16001 13 0000 150</t>
  </si>
  <si>
    <t>11715000000000150</t>
  </si>
  <si>
    <t>11715030130000150</t>
  </si>
  <si>
    <t>Инициативные платежи</t>
  </si>
  <si>
    <t>Инициативные платежи, зачисляемые в бюджеты городских поселений</t>
  </si>
  <si>
    <t>2 02 25497 00 0000 150</t>
  </si>
  <si>
    <t>Субсидии бюджетам на реализацию мероприятий по обеспечению жильем молодых семей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</si>
  <si>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</si>
  <si>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</si>
  <si>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</si>
  <si>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</si>
  <si>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</si>
  <si>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2 02 20000 00 0000 150</t>
  </si>
  <si>
    <t>Субсидии бюджетам бюджетной системы Российской Федерации (межбюджетные субсидии)</t>
  </si>
  <si>
    <t xml:space="preserve"> от  23 декабря 2020 года № 25/139</t>
  </si>
  <si>
    <t>от 23 декабря 2020 года № 25/139</t>
  </si>
  <si>
    <t xml:space="preserve"> от  23 декабря 2020 года № 25/139 </t>
  </si>
  <si>
    <t xml:space="preserve"> от 23 декабря 2020 года № 25/139</t>
  </si>
  <si>
    <t xml:space="preserve"> от  23 декабря  2020 года № 25/139</t>
  </si>
  <si>
    <t>от  23 декабря 2020 года № 25/139</t>
  </si>
  <si>
    <t xml:space="preserve">от 23 декабря 2020 года № 25/139 </t>
  </si>
  <si>
    <t xml:space="preserve">от  23 декабря 2020 года № 25/139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</si>
</sst>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Helv"/>
      <family val="0"/>
    </font>
    <font>
      <b/>
      <sz val="14"/>
      <color indexed="8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4" xfId="54" applyFont="1" applyBorder="1" applyAlignment="1">
      <alignment horizontal="center" vertical="top" wrapText="1"/>
      <protection/>
    </xf>
    <xf numFmtId="49" fontId="44" fillId="0" borderId="15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4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0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22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2" fontId="44" fillId="0" borderId="23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44" fillId="0" borderId="33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49" fontId="44" fillId="0" borderId="3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23" xfId="57" applyNumberFormat="1" applyFont="1" applyFill="1" applyBorder="1" applyAlignment="1">
      <alignment horizontal="center" vertical="center" wrapText="1"/>
      <protection/>
    </xf>
    <xf numFmtId="49" fontId="44" fillId="0" borderId="2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2" xfId="6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23" xfId="0" applyNumberFormat="1" applyFont="1" applyFill="1" applyBorder="1" applyAlignment="1">
      <alignment horizontal="left" vertical="center" wrapText="1"/>
    </xf>
    <xf numFmtId="49" fontId="44" fillId="0" borderId="3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0" fontId="26" fillId="0" borderId="12" xfId="0" applyNumberFormat="1" applyFont="1" applyFill="1" applyBorder="1" applyAlignment="1">
      <alignment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12" xfId="66" applyNumberFormat="1" applyFont="1" applyFill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2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5" xfId="53" applyFont="1" applyBorder="1" applyAlignment="1">
      <alignment vertical="center"/>
      <protection/>
    </xf>
    <xf numFmtId="1" fontId="50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49" fontId="24" fillId="0" borderId="15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8" fillId="0" borderId="14" xfId="54" applyFont="1" applyBorder="1" applyAlignment="1">
      <alignment horizontal="center" vertical="center" wrapText="1"/>
      <protection/>
    </xf>
    <xf numFmtId="0" fontId="48" fillId="0" borderId="14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49" fontId="44" fillId="0" borderId="41" xfId="0" applyNumberFormat="1" applyFont="1" applyFill="1" applyBorder="1" applyAlignment="1">
      <alignment vertical="center" wrapText="1"/>
    </xf>
    <xf numFmtId="49" fontId="44" fillId="0" borderId="41" xfId="0" applyNumberFormat="1" applyFont="1" applyFill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49" fontId="50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" fontId="41" fillId="0" borderId="23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4" fillId="27" borderId="10" xfId="0" applyNumberFormat="1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0" fontId="22" fillId="28" borderId="10" xfId="0" applyFont="1" applyFill="1" applyBorder="1" applyAlignment="1">
      <alignment horizontal="justify" vertical="top" wrapText="1"/>
    </xf>
    <xf numFmtId="0" fontId="22" fillId="28" borderId="10" xfId="0" applyFont="1" applyFill="1" applyBorder="1" applyAlignment="1">
      <alignment vertical="top" wrapText="1"/>
    </xf>
    <xf numFmtId="0" fontId="56" fillId="28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vertical="center" wrapText="1"/>
    </xf>
    <xf numFmtId="0" fontId="45" fillId="0" borderId="43" xfId="0" applyFont="1" applyBorder="1" applyAlignment="1">
      <alignment wrapText="1"/>
    </xf>
    <xf numFmtId="49" fontId="46" fillId="0" borderId="44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49" fontId="46" fillId="0" borderId="15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justify" vertical="center" wrapText="1"/>
    </xf>
    <xf numFmtId="49" fontId="4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horizontal="justify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right" vertical="center" wrapText="1"/>
    </xf>
    <xf numFmtId="0" fontId="46" fillId="0" borderId="20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left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49" fontId="46" fillId="0" borderId="25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2" fontId="46" fillId="0" borderId="12" xfId="66" applyNumberFormat="1" applyFont="1" applyFill="1" applyBorder="1" applyAlignment="1">
      <alignment horizontal="lef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vertical="center" wrapText="1"/>
    </xf>
    <xf numFmtId="0" fontId="22" fillId="0" borderId="43" xfId="0" applyFont="1" applyBorder="1" applyAlignment="1">
      <alignment wrapText="1"/>
    </xf>
    <xf numFmtId="2" fontId="46" fillId="0" borderId="10" xfId="59" applyNumberFormat="1" applyFont="1" applyFill="1" applyBorder="1" applyAlignment="1">
      <alignment vertical="center"/>
      <protection/>
    </xf>
    <xf numFmtId="181" fontId="49" fillId="0" borderId="0" xfId="54" applyNumberFormat="1" applyFont="1" applyAlignment="1">
      <alignment/>
      <protection/>
    </xf>
    <xf numFmtId="181" fontId="49" fillId="0" borderId="10" xfId="54" applyNumberFormat="1" applyFont="1" applyBorder="1" applyAlignment="1">
      <alignment horizontal="center"/>
      <protection/>
    </xf>
    <xf numFmtId="0" fontId="41" fillId="0" borderId="10" xfId="54" applyFont="1" applyBorder="1" applyAlignment="1">
      <alignment horizontal="center"/>
      <protection/>
    </xf>
    <xf numFmtId="0" fontId="46" fillId="0" borderId="45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54" fillId="0" borderId="0" xfId="66" applyFont="1" applyFill="1" applyAlignment="1">
      <alignment vertical="center"/>
      <protection/>
    </xf>
    <xf numFmtId="0" fontId="54" fillId="0" borderId="0" xfId="66" applyFont="1" applyFill="1" applyAlignment="1">
      <alignment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49" fontId="46" fillId="0" borderId="17" xfId="0" applyNumberFormat="1" applyFont="1" applyFill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49" fontId="46" fillId="0" borderId="21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horizontal="right" vertical="center" wrapText="1"/>
    </xf>
    <xf numFmtId="49" fontId="44" fillId="0" borderId="15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right" vertical="center" wrapText="1"/>
    </xf>
    <xf numFmtId="0" fontId="54" fillId="0" borderId="0" xfId="66" applyFont="1" applyAlignment="1">
      <alignment vertical="center" wrapText="1"/>
      <protection/>
    </xf>
    <xf numFmtId="0" fontId="26" fillId="0" borderId="45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56" fillId="0" borderId="0" xfId="0" applyFont="1" applyAlignment="1">
      <alignment wrapText="1"/>
    </xf>
    <xf numFmtId="49" fontId="22" fillId="0" borderId="46" xfId="0" applyNumberFormat="1" applyFont="1" applyBorder="1" applyAlignment="1">
      <alignment horizontal="center" vertical="top" wrapText="1"/>
    </xf>
    <xf numFmtId="0" fontId="22" fillId="0" borderId="47" xfId="0" applyFont="1" applyBorder="1" applyAlignment="1">
      <alignment vertical="top"/>
    </xf>
    <xf numFmtId="0" fontId="22" fillId="0" borderId="48" xfId="0" applyFont="1" applyBorder="1" applyAlignment="1">
      <alignment horizontal="left" vertical="top" wrapText="1"/>
    </xf>
    <xf numFmtId="0" fontId="0" fillId="0" borderId="0" xfId="54" applyFont="1" applyAlignment="1">
      <alignment vertical="center"/>
      <protection/>
    </xf>
    <xf numFmtId="0" fontId="22" fillId="0" borderId="49" xfId="0" applyFont="1" applyBorder="1" applyAlignment="1">
      <alignment horizontal="left" vertical="top" wrapText="1"/>
    </xf>
    <xf numFmtId="49" fontId="22" fillId="0" borderId="46" xfId="0" applyNumberFormat="1" applyFont="1" applyFill="1" applyBorder="1" applyAlignment="1">
      <alignment horizontal="center" vertical="top" wrapText="1"/>
    </xf>
    <xf numFmtId="0" fontId="22" fillId="0" borderId="48" xfId="0" applyFont="1" applyFill="1" applyBorder="1" applyAlignment="1">
      <alignment horizontal="left" vertical="top" wrapText="1"/>
    </xf>
    <xf numFmtId="0" fontId="22" fillId="0" borderId="48" xfId="0" applyNumberFormat="1" applyFont="1" applyFill="1" applyBorder="1" applyAlignment="1">
      <alignment horizontal="left" vertical="top" wrapText="1"/>
    </xf>
    <xf numFmtId="0" fontId="22" fillId="0" borderId="50" xfId="0" applyNumberFormat="1" applyFont="1" applyFill="1" applyBorder="1" applyAlignment="1">
      <alignment horizontal="left" vertical="top" wrapText="1"/>
    </xf>
    <xf numFmtId="0" fontId="22" fillId="0" borderId="51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left" vertical="top" wrapText="1"/>
    </xf>
    <xf numFmtId="0" fontId="56" fillId="0" borderId="12" xfId="0" applyFont="1" applyBorder="1" applyAlignment="1">
      <alignment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49" fillId="0" borderId="0" xfId="54" applyFont="1">
      <alignment/>
      <protection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3" fillId="0" borderId="35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54" applyFont="1" applyFill="1" applyAlignment="1">
      <alignment horizontal="right" wrapText="1"/>
      <protection/>
    </xf>
    <xf numFmtId="0" fontId="22" fillId="0" borderId="1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 wrapText="1"/>
    </xf>
    <xf numFmtId="0" fontId="22" fillId="0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43" fillId="0" borderId="0" xfId="54" applyFont="1" applyFill="1" applyAlignment="1">
      <alignment horizontal="righ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0" borderId="0" xfId="54" applyFont="1" applyFill="1" applyAlignment="1">
      <alignment horizontal="right"/>
      <protection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45" fillId="0" borderId="0" xfId="54" applyFont="1" applyFill="1" applyAlignment="1">
      <alignment horizontal="center"/>
      <protection/>
    </xf>
    <xf numFmtId="3" fontId="46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right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3" fontId="44" fillId="0" borderId="15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54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36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36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3" fillId="0" borderId="36" xfId="0" applyNumberFormat="1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3" fillId="0" borderId="36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35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3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5" fillId="0" borderId="54" xfId="0" applyNumberFormat="1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35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35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456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591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270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SheetLayoutView="75" zoomScalePageLayoutView="0" workbookViewId="0" topLeftCell="A1">
      <selection activeCell="B5" sqref="B5:C5"/>
    </sheetView>
  </sheetViews>
  <sheetFormatPr defaultColWidth="9.28125" defaultRowHeight="15"/>
  <cols>
    <col min="1" max="1" width="42.421875" style="70" customWidth="1"/>
    <col min="2" max="2" width="75.28125" style="71" customWidth="1"/>
    <col min="3" max="3" width="18.421875" style="72" customWidth="1"/>
    <col min="4" max="16384" width="9.28125" style="69" customWidth="1"/>
  </cols>
  <sheetData>
    <row r="1" spans="1:3" s="46" customFormat="1" ht="21">
      <c r="A1" s="97"/>
      <c r="B1" s="574" t="s">
        <v>274</v>
      </c>
      <c r="C1" s="575"/>
    </row>
    <row r="2" spans="1:6" s="38" customFormat="1" ht="21">
      <c r="A2" s="576" t="s">
        <v>586</v>
      </c>
      <c r="B2" s="576"/>
      <c r="C2" s="576"/>
      <c r="D2" s="55"/>
      <c r="E2" s="55"/>
      <c r="F2" s="55"/>
    </row>
    <row r="3" spans="1:6" s="39" customFormat="1" ht="27" customHeight="1">
      <c r="A3" s="572" t="s">
        <v>325</v>
      </c>
      <c r="B3" s="572"/>
      <c r="C3" s="572"/>
      <c r="D3" s="56"/>
      <c r="E3" s="56"/>
      <c r="F3" s="56"/>
    </row>
    <row r="4" spans="1:6" s="39" customFormat="1" ht="27.75" customHeight="1">
      <c r="A4" s="572" t="s">
        <v>591</v>
      </c>
      <c r="B4" s="572"/>
      <c r="C4" s="572"/>
      <c r="D4" s="56"/>
      <c r="E4" s="56"/>
      <c r="F4" s="56"/>
    </row>
    <row r="5" spans="1:3" s="54" customFormat="1" ht="21">
      <c r="A5" s="45"/>
      <c r="B5" s="577" t="s">
        <v>715</v>
      </c>
      <c r="C5" s="577"/>
    </row>
    <row r="6" spans="1:3" s="54" customFormat="1" ht="15">
      <c r="A6" s="45"/>
      <c r="B6" s="578"/>
      <c r="C6" s="578"/>
    </row>
    <row r="7" spans="1:3" s="73" customFormat="1" ht="20.25">
      <c r="A7" s="573" t="s">
        <v>275</v>
      </c>
      <c r="B7" s="573"/>
      <c r="C7" s="573"/>
    </row>
    <row r="8" spans="1:3" s="73" customFormat="1" ht="20.25">
      <c r="A8" s="573" t="s">
        <v>592</v>
      </c>
      <c r="B8" s="573"/>
      <c r="C8" s="573"/>
    </row>
    <row r="9" spans="1:3" s="73" customFormat="1" ht="18">
      <c r="A9" s="57"/>
      <c r="B9" s="63"/>
      <c r="C9" s="74"/>
    </row>
    <row r="10" spans="1:3" s="73" customFormat="1" ht="18">
      <c r="A10" s="57"/>
      <c r="C10" s="74" t="s">
        <v>269</v>
      </c>
    </row>
    <row r="11" spans="1:3" s="75" customFormat="1" ht="54" customHeight="1">
      <c r="A11" s="98" t="s">
        <v>42</v>
      </c>
      <c r="B11" s="98" t="s">
        <v>145</v>
      </c>
      <c r="C11" s="99" t="s">
        <v>448</v>
      </c>
    </row>
    <row r="12" spans="1:3" s="75" customFormat="1" ht="51.75" customHeight="1">
      <c r="A12" s="195" t="s">
        <v>276</v>
      </c>
      <c r="B12" s="196" t="s">
        <v>270</v>
      </c>
      <c r="C12" s="115">
        <f>C13</f>
        <v>0</v>
      </c>
    </row>
    <row r="13" spans="1:3" s="75" customFormat="1" ht="54.75" customHeight="1">
      <c r="A13" s="195" t="s">
        <v>277</v>
      </c>
      <c r="B13" s="196" t="s">
        <v>278</v>
      </c>
      <c r="C13" s="115">
        <f>C14+C18</f>
        <v>0</v>
      </c>
    </row>
    <row r="14" spans="1:3" s="75" customFormat="1" ht="33" customHeight="1">
      <c r="A14" s="197" t="s">
        <v>279</v>
      </c>
      <c r="B14" s="198" t="s">
        <v>280</v>
      </c>
      <c r="C14" s="114">
        <v>-15181518</v>
      </c>
    </row>
    <row r="15" spans="1:3" s="75" customFormat="1" ht="44.25" customHeight="1">
      <c r="A15" s="197" t="s">
        <v>281</v>
      </c>
      <c r="B15" s="198" t="s">
        <v>282</v>
      </c>
      <c r="C15" s="114">
        <v>-15181518</v>
      </c>
    </row>
    <row r="16" spans="1:3" s="75" customFormat="1" ht="43.5" customHeight="1">
      <c r="A16" s="197" t="s">
        <v>283</v>
      </c>
      <c r="B16" s="198" t="s">
        <v>284</v>
      </c>
      <c r="C16" s="114">
        <v>-15181518</v>
      </c>
    </row>
    <row r="17" spans="1:3" s="75" customFormat="1" ht="42">
      <c r="A17" s="197" t="s">
        <v>243</v>
      </c>
      <c r="B17" s="198" t="s">
        <v>241</v>
      </c>
      <c r="C17" s="114">
        <v>-15181518</v>
      </c>
    </row>
    <row r="18" spans="1:3" s="75" customFormat="1" ht="30" customHeight="1">
      <c r="A18" s="197" t="s">
        <v>285</v>
      </c>
      <c r="B18" s="198" t="s">
        <v>286</v>
      </c>
      <c r="C18" s="114">
        <v>15181518</v>
      </c>
    </row>
    <row r="19" spans="1:3" s="75" customFormat="1" ht="41.25" customHeight="1">
      <c r="A19" s="197" t="s">
        <v>287</v>
      </c>
      <c r="B19" s="198" t="s">
        <v>288</v>
      </c>
      <c r="C19" s="114">
        <v>15181518</v>
      </c>
    </row>
    <row r="20" spans="1:3" s="75" customFormat="1" ht="48.75" customHeight="1">
      <c r="A20" s="197" t="s">
        <v>289</v>
      </c>
      <c r="B20" s="198" t="s">
        <v>290</v>
      </c>
      <c r="C20" s="114">
        <v>15181518</v>
      </c>
    </row>
    <row r="21" spans="1:3" s="75" customFormat="1" ht="42">
      <c r="A21" s="197" t="s">
        <v>244</v>
      </c>
      <c r="B21" s="198" t="s">
        <v>242</v>
      </c>
      <c r="C21" s="114">
        <v>15181518</v>
      </c>
    </row>
    <row r="22" spans="1:3" s="75" customFormat="1" ht="40.5">
      <c r="A22" s="197"/>
      <c r="B22" s="196" t="s">
        <v>268</v>
      </c>
      <c r="C22" s="115">
        <f>C12</f>
        <v>0</v>
      </c>
    </row>
    <row r="23" spans="1:3" s="75" customFormat="1" ht="18">
      <c r="A23" s="76"/>
      <c r="B23" s="77"/>
      <c r="C23" s="78"/>
    </row>
    <row r="24" spans="1:3" s="75" customFormat="1" ht="18">
      <c r="A24" s="76"/>
      <c r="B24" s="77"/>
      <c r="C24" s="78"/>
    </row>
    <row r="25" spans="1:3" s="75" customFormat="1" ht="18">
      <c r="A25" s="76"/>
      <c r="B25" s="77"/>
      <c r="C25" s="78"/>
    </row>
    <row r="26" spans="1:3" s="75" customFormat="1" ht="18">
      <c r="A26" s="76"/>
      <c r="B26" s="77"/>
      <c r="C26" s="78"/>
    </row>
    <row r="27" spans="1:3" s="75" customFormat="1" ht="18">
      <c r="A27" s="76"/>
      <c r="B27" s="77"/>
      <c r="C27" s="78"/>
    </row>
    <row r="28" spans="1:3" s="75" customFormat="1" ht="18">
      <c r="A28" s="76"/>
      <c r="B28" s="77"/>
      <c r="C28" s="78"/>
    </row>
    <row r="29" spans="1:3" s="75" customFormat="1" ht="18">
      <c r="A29" s="76"/>
      <c r="B29" s="77"/>
      <c r="C29" s="78"/>
    </row>
    <row r="30" spans="1:3" s="75" customFormat="1" ht="18">
      <c r="A30" s="76"/>
      <c r="B30" s="77"/>
      <c r="C30" s="78"/>
    </row>
    <row r="31" spans="1:3" s="75" customFormat="1" ht="18">
      <c r="A31" s="76"/>
      <c r="B31" s="77"/>
      <c r="C31" s="78"/>
    </row>
    <row r="32" spans="1:3" s="75" customFormat="1" ht="18">
      <c r="A32" s="76"/>
      <c r="B32" s="77"/>
      <c r="C32" s="78"/>
    </row>
    <row r="33" spans="1:3" s="75" customFormat="1" ht="18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71"/>
  <sheetViews>
    <sheetView view="pageBreakPreview" zoomScale="60" zoomScalePageLayoutView="0" workbookViewId="0" topLeftCell="A124">
      <selection activeCell="E131" sqref="E131"/>
    </sheetView>
  </sheetViews>
  <sheetFormatPr defaultColWidth="9.281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8" width="18.421875" style="8" customWidth="1"/>
    <col min="9" max="9" width="18.7109375" style="10" customWidth="1"/>
    <col min="10" max="10" width="17.421875" style="234" customWidth="1"/>
    <col min="11" max="11" width="17.421875" style="235" customWidth="1"/>
    <col min="12" max="39" width="9.28125" style="235" customWidth="1"/>
    <col min="40" max="16384" width="9.28125" style="236" customWidth="1"/>
  </cols>
  <sheetData>
    <row r="1" spans="1:9" s="38" customFormat="1" ht="24.75" customHeight="1">
      <c r="A1" s="576" t="s">
        <v>381</v>
      </c>
      <c r="B1" s="576"/>
      <c r="C1" s="576"/>
      <c r="D1" s="576"/>
      <c r="E1" s="576"/>
      <c r="F1" s="576"/>
      <c r="G1" s="576"/>
      <c r="H1" s="576"/>
      <c r="I1" s="576"/>
    </row>
    <row r="2" spans="1:9" s="38" customFormat="1" ht="23.25" customHeight="1">
      <c r="A2" s="576" t="s">
        <v>589</v>
      </c>
      <c r="B2" s="576"/>
      <c r="C2" s="576"/>
      <c r="D2" s="576"/>
      <c r="E2" s="576"/>
      <c r="F2" s="576"/>
      <c r="G2" s="576"/>
      <c r="H2" s="576"/>
      <c r="I2" s="576"/>
    </row>
    <row r="3" spans="1:9" s="38" customFormat="1" ht="23.25" customHeight="1">
      <c r="A3" s="576" t="s">
        <v>337</v>
      </c>
      <c r="B3" s="576"/>
      <c r="C3" s="576"/>
      <c r="D3" s="576"/>
      <c r="E3" s="576"/>
      <c r="F3" s="576"/>
      <c r="G3" s="576"/>
      <c r="H3" s="576"/>
      <c r="I3" s="576"/>
    </row>
    <row r="4" spans="1:9" s="39" customFormat="1" ht="24" customHeight="1">
      <c r="A4" s="572" t="s">
        <v>338</v>
      </c>
      <c r="B4" s="572"/>
      <c r="C4" s="572"/>
      <c r="D4" s="572"/>
      <c r="E4" s="572"/>
      <c r="F4" s="572"/>
      <c r="G4" s="572"/>
      <c r="H4" s="572"/>
      <c r="I4" s="572"/>
    </row>
    <row r="5" spans="1:9" s="39" customFormat="1" ht="24" customHeight="1">
      <c r="A5" s="572" t="s">
        <v>607</v>
      </c>
      <c r="B5" s="572"/>
      <c r="C5" s="572"/>
      <c r="D5" s="572"/>
      <c r="E5" s="572"/>
      <c r="F5" s="572"/>
      <c r="G5" s="572"/>
      <c r="H5" s="572"/>
      <c r="I5" s="572"/>
    </row>
    <row r="6" spans="1:9" s="39" customFormat="1" ht="27.75" customHeight="1">
      <c r="A6" s="604" t="s">
        <v>720</v>
      </c>
      <c r="B6" s="604"/>
      <c r="C6" s="604"/>
      <c r="D6" s="604"/>
      <c r="E6" s="604"/>
      <c r="F6" s="604"/>
      <c r="G6" s="604"/>
      <c r="H6" s="604"/>
      <c r="I6" s="604"/>
    </row>
    <row r="7" spans="1:9" s="39" customFormat="1" ht="27.75" customHeight="1">
      <c r="A7" s="582"/>
      <c r="B7" s="582"/>
      <c r="C7" s="582"/>
      <c r="D7" s="582"/>
      <c r="E7" s="582"/>
      <c r="F7" s="582"/>
      <c r="G7" s="582"/>
      <c r="H7" s="582"/>
      <c r="I7" s="318"/>
    </row>
    <row r="8" spans="1:9" s="39" customFormat="1" ht="66" customHeight="1">
      <c r="A8" s="603" t="s">
        <v>638</v>
      </c>
      <c r="B8" s="603"/>
      <c r="C8" s="603"/>
      <c r="D8" s="603"/>
      <c r="E8" s="603"/>
      <c r="F8" s="603"/>
      <c r="G8" s="603"/>
      <c r="H8" s="603"/>
      <c r="I8" s="603"/>
    </row>
    <row r="9" spans="1:9" s="2" customFormat="1" ht="17.25">
      <c r="A9" s="42"/>
      <c r="B9" s="42"/>
      <c r="C9" s="43"/>
      <c r="D9" s="43"/>
      <c r="E9" s="43"/>
      <c r="F9" s="43"/>
      <c r="G9" s="44"/>
      <c r="H9" s="44"/>
      <c r="I9" s="333" t="s">
        <v>273</v>
      </c>
    </row>
    <row r="10" spans="1:38" s="13" customFormat="1" ht="54" customHeight="1">
      <c r="A10" s="135" t="s">
        <v>145</v>
      </c>
      <c r="B10" s="147" t="s">
        <v>48</v>
      </c>
      <c r="C10" s="111" t="s">
        <v>44</v>
      </c>
      <c r="D10" s="136" t="s">
        <v>45</v>
      </c>
      <c r="E10" s="137" t="s">
        <v>144</v>
      </c>
      <c r="F10" s="138"/>
      <c r="G10" s="139" t="s">
        <v>46</v>
      </c>
      <c r="H10" s="140" t="s">
        <v>448</v>
      </c>
      <c r="I10" s="140" t="s">
        <v>491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53</v>
      </c>
      <c r="B11" s="123"/>
      <c r="C11" s="109"/>
      <c r="D11" s="141"/>
      <c r="E11" s="136"/>
      <c r="F11" s="139"/>
      <c r="G11" s="142"/>
      <c r="H11" s="113">
        <f>H13+H56+H67+H89+H119+H132+H12+H126</f>
        <v>13357158</v>
      </c>
      <c r="I11" s="113">
        <f>I13+I56+I67+I89+I119+I132+I12+I126</f>
        <v>13558215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437" t="s">
        <v>451</v>
      </c>
      <c r="B12" s="123"/>
      <c r="C12" s="109"/>
      <c r="D12" s="141"/>
      <c r="E12" s="136"/>
      <c r="F12" s="139"/>
      <c r="G12" s="142"/>
      <c r="H12" s="443">
        <v>333929</v>
      </c>
      <c r="I12" s="443">
        <v>677911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134" t="s">
        <v>54</v>
      </c>
      <c r="B13" s="321" t="s">
        <v>49</v>
      </c>
      <c r="C13" s="154" t="s">
        <v>50</v>
      </c>
      <c r="D13" s="152"/>
      <c r="E13" s="156"/>
      <c r="F13" s="267"/>
      <c r="G13" s="158"/>
      <c r="H13" s="157">
        <f>H14+H19+H26+H31</f>
        <v>7042925</v>
      </c>
      <c r="I13" s="157">
        <f>I14+I19+I26+I31</f>
        <v>6954810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68" t="s">
        <v>55</v>
      </c>
      <c r="B14" s="322" t="s">
        <v>49</v>
      </c>
      <c r="C14" s="154" t="s">
        <v>50</v>
      </c>
      <c r="D14" s="152" t="s">
        <v>51</v>
      </c>
      <c r="E14" s="156"/>
      <c r="F14" s="267"/>
      <c r="G14" s="158"/>
      <c r="H14" s="157">
        <f aca="true" t="shared" si="0" ref="H14:I17">H15</f>
        <v>1130863</v>
      </c>
      <c r="I14" s="157">
        <f t="shared" si="0"/>
        <v>1130863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32" t="s">
        <v>196</v>
      </c>
      <c r="B15" s="323" t="s">
        <v>49</v>
      </c>
      <c r="C15" s="143" t="s">
        <v>50</v>
      </c>
      <c r="D15" s="144" t="s">
        <v>51</v>
      </c>
      <c r="E15" s="315" t="s">
        <v>23</v>
      </c>
      <c r="F15" s="409"/>
      <c r="G15" s="108"/>
      <c r="H15" s="112">
        <f t="shared" si="0"/>
        <v>1130863</v>
      </c>
      <c r="I15" s="112">
        <f t="shared" si="0"/>
        <v>1130863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32" t="s">
        <v>210</v>
      </c>
      <c r="B16" s="323" t="s">
        <v>49</v>
      </c>
      <c r="C16" s="143" t="s">
        <v>50</v>
      </c>
      <c r="D16" s="144" t="s">
        <v>51</v>
      </c>
      <c r="E16" s="145" t="s">
        <v>158</v>
      </c>
      <c r="F16" s="146"/>
      <c r="G16" s="108"/>
      <c r="H16" s="112">
        <f t="shared" si="0"/>
        <v>1130863</v>
      </c>
      <c r="I16" s="112">
        <f t="shared" si="0"/>
        <v>1130863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32" t="s">
        <v>147</v>
      </c>
      <c r="B17" s="323" t="s">
        <v>49</v>
      </c>
      <c r="C17" s="143" t="s">
        <v>50</v>
      </c>
      <c r="D17" s="144" t="s">
        <v>51</v>
      </c>
      <c r="E17" s="145" t="s">
        <v>158</v>
      </c>
      <c r="F17" s="146" t="s">
        <v>152</v>
      </c>
      <c r="G17" s="108"/>
      <c r="H17" s="112">
        <f t="shared" si="0"/>
        <v>1130863</v>
      </c>
      <c r="I17" s="112">
        <f t="shared" si="0"/>
        <v>1130863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126" t="s">
        <v>57</v>
      </c>
      <c r="B18" s="324" t="s">
        <v>49</v>
      </c>
      <c r="C18" s="110" t="s">
        <v>50</v>
      </c>
      <c r="D18" s="153" t="s">
        <v>51</v>
      </c>
      <c r="E18" s="145" t="s">
        <v>158</v>
      </c>
      <c r="F18" s="146" t="s">
        <v>152</v>
      </c>
      <c r="G18" s="108" t="s">
        <v>52</v>
      </c>
      <c r="H18" s="112">
        <v>1130863</v>
      </c>
      <c r="I18" s="112">
        <v>1130863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68" t="s">
        <v>100</v>
      </c>
      <c r="B19" s="322" t="s">
        <v>49</v>
      </c>
      <c r="C19" s="154" t="s">
        <v>50</v>
      </c>
      <c r="D19" s="154" t="s">
        <v>56</v>
      </c>
      <c r="E19" s="152"/>
      <c r="F19" s="158"/>
      <c r="G19" s="154"/>
      <c r="H19" s="157">
        <f aca="true" t="shared" si="1" ref="H19:I21">H20</f>
        <v>2312037</v>
      </c>
      <c r="I19" s="157">
        <f t="shared" si="1"/>
        <v>2312037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32" t="s">
        <v>211</v>
      </c>
      <c r="B20" s="323" t="s">
        <v>49</v>
      </c>
      <c r="C20" s="143" t="s">
        <v>50</v>
      </c>
      <c r="D20" s="144" t="s">
        <v>56</v>
      </c>
      <c r="E20" s="407" t="s">
        <v>24</v>
      </c>
      <c r="F20" s="410"/>
      <c r="G20" s="108"/>
      <c r="H20" s="112">
        <f t="shared" si="1"/>
        <v>2312037</v>
      </c>
      <c r="I20" s="112">
        <f t="shared" si="1"/>
        <v>2312037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32" t="s">
        <v>212</v>
      </c>
      <c r="B21" s="323" t="s">
        <v>49</v>
      </c>
      <c r="C21" s="143" t="s">
        <v>50</v>
      </c>
      <c r="D21" s="144" t="s">
        <v>56</v>
      </c>
      <c r="E21" s="145" t="s">
        <v>159</v>
      </c>
      <c r="F21" s="146"/>
      <c r="G21" s="108"/>
      <c r="H21" s="112">
        <f t="shared" si="1"/>
        <v>2312037</v>
      </c>
      <c r="I21" s="112">
        <f t="shared" si="1"/>
        <v>2312037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32" t="s">
        <v>147</v>
      </c>
      <c r="B22" s="323" t="s">
        <v>49</v>
      </c>
      <c r="C22" s="143" t="s">
        <v>50</v>
      </c>
      <c r="D22" s="144" t="s">
        <v>56</v>
      </c>
      <c r="E22" s="145" t="s">
        <v>159</v>
      </c>
      <c r="F22" s="146" t="s">
        <v>152</v>
      </c>
      <c r="G22" s="108"/>
      <c r="H22" s="112">
        <f>H23+H24+H25</f>
        <v>2312037</v>
      </c>
      <c r="I22" s="112">
        <f>I23+I24+I25</f>
        <v>2312037</v>
      </c>
    </row>
    <row r="23" spans="1:9" s="23" customFormat="1" ht="77.25" customHeight="1">
      <c r="A23" s="126" t="s">
        <v>57</v>
      </c>
      <c r="B23" s="324" t="s">
        <v>49</v>
      </c>
      <c r="C23" s="110" t="s">
        <v>50</v>
      </c>
      <c r="D23" s="153" t="s">
        <v>56</v>
      </c>
      <c r="E23" s="145" t="s">
        <v>159</v>
      </c>
      <c r="F23" s="146" t="s">
        <v>152</v>
      </c>
      <c r="G23" s="108" t="s">
        <v>52</v>
      </c>
      <c r="H23" s="112">
        <v>2285350</v>
      </c>
      <c r="I23" s="112">
        <v>2285350</v>
      </c>
    </row>
    <row r="24" spans="1:9" s="23" customFormat="1" ht="56.25" customHeight="1">
      <c r="A24" s="131" t="s">
        <v>108</v>
      </c>
      <c r="B24" s="325" t="s">
        <v>49</v>
      </c>
      <c r="C24" s="110" t="s">
        <v>50</v>
      </c>
      <c r="D24" s="153" t="s">
        <v>56</v>
      </c>
      <c r="E24" s="145" t="s">
        <v>159</v>
      </c>
      <c r="F24" s="146" t="s">
        <v>152</v>
      </c>
      <c r="G24" s="108" t="s">
        <v>58</v>
      </c>
      <c r="H24" s="112">
        <v>20000</v>
      </c>
      <c r="I24" s="112">
        <v>20000</v>
      </c>
    </row>
    <row r="25" spans="1:9" s="23" customFormat="1" ht="36.75" customHeight="1">
      <c r="A25" s="131" t="s">
        <v>59</v>
      </c>
      <c r="B25" s="325" t="s">
        <v>49</v>
      </c>
      <c r="C25" s="110" t="s">
        <v>50</v>
      </c>
      <c r="D25" s="153" t="s">
        <v>56</v>
      </c>
      <c r="E25" s="145" t="s">
        <v>159</v>
      </c>
      <c r="F25" s="146" t="s">
        <v>152</v>
      </c>
      <c r="G25" s="108" t="s">
        <v>60</v>
      </c>
      <c r="H25" s="112">
        <v>6687</v>
      </c>
      <c r="I25" s="112">
        <v>6687</v>
      </c>
    </row>
    <row r="26" spans="1:9" s="23" customFormat="1" ht="59.25" customHeight="1">
      <c r="A26" s="134" t="s">
        <v>101</v>
      </c>
      <c r="B26" s="321" t="s">
        <v>49</v>
      </c>
      <c r="C26" s="154" t="s">
        <v>50</v>
      </c>
      <c r="D26" s="152" t="s">
        <v>61</v>
      </c>
      <c r="E26" s="152"/>
      <c r="F26" s="269"/>
      <c r="G26" s="158"/>
      <c r="H26" s="157">
        <f aca="true" t="shared" si="2" ref="H26:I29">H27</f>
        <v>5000</v>
      </c>
      <c r="I26" s="157">
        <f t="shared" si="2"/>
        <v>5000</v>
      </c>
    </row>
    <row r="27" spans="1:38" s="24" customFormat="1" ht="48" customHeight="1">
      <c r="A27" s="132" t="s">
        <v>475</v>
      </c>
      <c r="B27" s="323" t="s">
        <v>49</v>
      </c>
      <c r="C27" s="143" t="s">
        <v>50</v>
      </c>
      <c r="D27" s="144" t="s">
        <v>61</v>
      </c>
      <c r="E27" s="407" t="s">
        <v>412</v>
      </c>
      <c r="F27" s="410"/>
      <c r="G27" s="108"/>
      <c r="H27" s="112">
        <f t="shared" si="2"/>
        <v>5000</v>
      </c>
      <c r="I27" s="112">
        <f t="shared" si="2"/>
        <v>5000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60" customHeight="1">
      <c r="A28" s="132" t="s">
        <v>476</v>
      </c>
      <c r="B28" s="323" t="s">
        <v>49</v>
      </c>
      <c r="C28" s="143" t="s">
        <v>50</v>
      </c>
      <c r="D28" s="144" t="s">
        <v>61</v>
      </c>
      <c r="E28" s="145" t="s">
        <v>411</v>
      </c>
      <c r="F28" s="146"/>
      <c r="G28" s="108"/>
      <c r="H28" s="112">
        <f t="shared" si="2"/>
        <v>5000</v>
      </c>
      <c r="I28" s="112">
        <f t="shared" si="2"/>
        <v>5000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9" s="23" customFormat="1" ht="58.5" customHeight="1">
      <c r="A29" s="132" t="s">
        <v>224</v>
      </c>
      <c r="B29" s="323" t="s">
        <v>49</v>
      </c>
      <c r="C29" s="143" t="s">
        <v>50</v>
      </c>
      <c r="D29" s="144" t="s">
        <v>61</v>
      </c>
      <c r="E29" s="145" t="s">
        <v>411</v>
      </c>
      <c r="F29" s="146" t="s">
        <v>153</v>
      </c>
      <c r="G29" s="108"/>
      <c r="H29" s="112">
        <f t="shared" si="2"/>
        <v>5000</v>
      </c>
      <c r="I29" s="112">
        <f t="shared" si="2"/>
        <v>5000</v>
      </c>
    </row>
    <row r="30" spans="1:9" s="19" customFormat="1" ht="46.5" customHeight="1">
      <c r="A30" s="126" t="s">
        <v>62</v>
      </c>
      <c r="B30" s="324" t="s">
        <v>49</v>
      </c>
      <c r="C30" s="110" t="s">
        <v>50</v>
      </c>
      <c r="D30" s="110" t="s">
        <v>61</v>
      </c>
      <c r="E30" s="145" t="s">
        <v>411</v>
      </c>
      <c r="F30" s="146" t="s">
        <v>153</v>
      </c>
      <c r="G30" s="110" t="s">
        <v>63</v>
      </c>
      <c r="H30" s="263">
        <v>5000</v>
      </c>
      <c r="I30" s="263">
        <v>5000</v>
      </c>
    </row>
    <row r="31" spans="1:9" s="17" customFormat="1" ht="37.5" customHeight="1" thickBot="1">
      <c r="A31" s="268" t="s">
        <v>102</v>
      </c>
      <c r="B31" s="322" t="s">
        <v>49</v>
      </c>
      <c r="C31" s="154" t="s">
        <v>50</v>
      </c>
      <c r="D31" s="152" t="s">
        <v>103</v>
      </c>
      <c r="E31" s="278"/>
      <c r="F31" s="279"/>
      <c r="G31" s="158"/>
      <c r="H31" s="157">
        <f>H32+H37+H42</f>
        <v>3595025</v>
      </c>
      <c r="I31" s="157">
        <f>I32+I37+I42</f>
        <v>3506910</v>
      </c>
    </row>
    <row r="32" spans="1:9" s="17" customFormat="1" ht="61.5" thickBot="1">
      <c r="A32" s="268" t="s">
        <v>341</v>
      </c>
      <c r="B32" s="322" t="s">
        <v>49</v>
      </c>
      <c r="C32" s="154" t="s">
        <v>50</v>
      </c>
      <c r="D32" s="152" t="s">
        <v>103</v>
      </c>
      <c r="E32" s="509" t="s">
        <v>124</v>
      </c>
      <c r="F32" s="279"/>
      <c r="G32" s="158"/>
      <c r="H32" s="157">
        <f aca="true" t="shared" si="3" ref="H32:I35">H33</f>
        <v>20000</v>
      </c>
      <c r="I32" s="157">
        <f t="shared" si="3"/>
        <v>20000</v>
      </c>
    </row>
    <row r="33" spans="1:9" s="17" customFormat="1" ht="84.75" customHeight="1">
      <c r="A33" s="134" t="s">
        <v>342</v>
      </c>
      <c r="B33" s="321" t="s">
        <v>49</v>
      </c>
      <c r="C33" s="154" t="s">
        <v>50</v>
      </c>
      <c r="D33" s="149">
        <v>13</v>
      </c>
      <c r="E33" s="507" t="s">
        <v>343</v>
      </c>
      <c r="F33" s="496"/>
      <c r="G33" s="158"/>
      <c r="H33" s="157">
        <f t="shared" si="3"/>
        <v>20000</v>
      </c>
      <c r="I33" s="157">
        <f t="shared" si="3"/>
        <v>20000</v>
      </c>
    </row>
    <row r="34" spans="1:9" s="17" customFormat="1" ht="63" customHeight="1">
      <c r="A34" s="134" t="s">
        <v>344</v>
      </c>
      <c r="B34" s="321" t="s">
        <v>49</v>
      </c>
      <c r="C34" s="154" t="s">
        <v>50</v>
      </c>
      <c r="D34" s="149">
        <v>13</v>
      </c>
      <c r="E34" s="508" t="s">
        <v>345</v>
      </c>
      <c r="F34" s="496"/>
      <c r="G34" s="158"/>
      <c r="H34" s="157">
        <f t="shared" si="3"/>
        <v>20000</v>
      </c>
      <c r="I34" s="157">
        <f t="shared" si="3"/>
        <v>20000</v>
      </c>
    </row>
    <row r="35" spans="1:9" s="17" customFormat="1" ht="31.5" customHeight="1">
      <c r="A35" s="131" t="s">
        <v>346</v>
      </c>
      <c r="B35" s="325" t="s">
        <v>49</v>
      </c>
      <c r="C35" s="110" t="s">
        <v>50</v>
      </c>
      <c r="D35" s="271">
        <v>13</v>
      </c>
      <c r="E35" s="272" t="s">
        <v>345</v>
      </c>
      <c r="F35" s="276" t="s">
        <v>347</v>
      </c>
      <c r="G35" s="274"/>
      <c r="H35" s="264">
        <f t="shared" si="3"/>
        <v>20000</v>
      </c>
      <c r="I35" s="264">
        <f t="shared" si="3"/>
        <v>20000</v>
      </c>
    </row>
    <row r="36" spans="1:9" s="17" customFormat="1" ht="40.5" customHeight="1">
      <c r="A36" s="131" t="s">
        <v>108</v>
      </c>
      <c r="B36" s="325" t="s">
        <v>49</v>
      </c>
      <c r="C36" s="110" t="s">
        <v>50</v>
      </c>
      <c r="D36" s="277">
        <v>13</v>
      </c>
      <c r="E36" s="275" t="s">
        <v>345</v>
      </c>
      <c r="F36" s="276" t="s">
        <v>347</v>
      </c>
      <c r="G36" s="110" t="s">
        <v>58</v>
      </c>
      <c r="H36" s="264">
        <v>20000</v>
      </c>
      <c r="I36" s="264">
        <v>20000</v>
      </c>
    </row>
    <row r="37" spans="1:9" s="17" customFormat="1" ht="54" customHeight="1">
      <c r="A37" s="413" t="s">
        <v>225</v>
      </c>
      <c r="B37" s="424" t="s">
        <v>49</v>
      </c>
      <c r="C37" s="453" t="s">
        <v>50</v>
      </c>
      <c r="D37" s="414">
        <v>13</v>
      </c>
      <c r="E37" s="415">
        <v>76</v>
      </c>
      <c r="F37" s="313"/>
      <c r="G37" s="416"/>
      <c r="H37" s="266">
        <f>H38</f>
        <v>1231641</v>
      </c>
      <c r="I37" s="266">
        <f>I38</f>
        <v>942469</v>
      </c>
    </row>
    <row r="38" spans="1:9" s="17" customFormat="1" ht="31.5" customHeight="1">
      <c r="A38" s="126" t="s">
        <v>271</v>
      </c>
      <c r="B38" s="451" t="s">
        <v>49</v>
      </c>
      <c r="C38" s="280" t="s">
        <v>50</v>
      </c>
      <c r="D38" s="281">
        <v>13</v>
      </c>
      <c r="E38" s="275" t="s">
        <v>160</v>
      </c>
      <c r="F38" s="282"/>
      <c r="G38" s="283"/>
      <c r="H38" s="264">
        <f>H39</f>
        <v>1231641</v>
      </c>
      <c r="I38" s="264">
        <f>I39</f>
        <v>942469</v>
      </c>
    </row>
    <row r="39" spans="1:9" s="17" customFormat="1" ht="31.5" customHeight="1">
      <c r="A39" s="131" t="s">
        <v>226</v>
      </c>
      <c r="B39" s="452" t="s">
        <v>49</v>
      </c>
      <c r="C39" s="284" t="s">
        <v>50</v>
      </c>
      <c r="D39" s="281">
        <v>13</v>
      </c>
      <c r="E39" s="275" t="s">
        <v>160</v>
      </c>
      <c r="F39" s="282" t="s">
        <v>154</v>
      </c>
      <c r="G39" s="283"/>
      <c r="H39" s="264">
        <f>H40+H41</f>
        <v>1231641</v>
      </c>
      <c r="I39" s="264">
        <f>I40+I41</f>
        <v>942469</v>
      </c>
    </row>
    <row r="40" spans="1:9" s="17" customFormat="1" ht="46.5" customHeight="1">
      <c r="A40" s="131" t="s">
        <v>108</v>
      </c>
      <c r="B40" s="327" t="s">
        <v>49</v>
      </c>
      <c r="C40" s="285" t="s">
        <v>50</v>
      </c>
      <c r="D40" s="286">
        <v>13</v>
      </c>
      <c r="E40" s="272" t="s">
        <v>160</v>
      </c>
      <c r="F40" s="273" t="s">
        <v>154</v>
      </c>
      <c r="G40" s="287" t="s">
        <v>58</v>
      </c>
      <c r="H40" s="265">
        <v>1201641</v>
      </c>
      <c r="I40" s="265">
        <v>912469</v>
      </c>
    </row>
    <row r="41" spans="1:9" s="17" customFormat="1" ht="33" customHeight="1">
      <c r="A41" s="131" t="s">
        <v>59</v>
      </c>
      <c r="B41" s="326" t="s">
        <v>49</v>
      </c>
      <c r="C41" s="288" t="s">
        <v>50</v>
      </c>
      <c r="D41" s="289">
        <v>13</v>
      </c>
      <c r="E41" s="272" t="s">
        <v>160</v>
      </c>
      <c r="F41" s="273" t="s">
        <v>154</v>
      </c>
      <c r="G41" s="290" t="s">
        <v>60</v>
      </c>
      <c r="H41" s="265">
        <v>30000</v>
      </c>
      <c r="I41" s="265">
        <v>30000</v>
      </c>
    </row>
    <row r="42" spans="1:9" s="17" customFormat="1" ht="47.25" customHeight="1">
      <c r="A42" s="417" t="s">
        <v>227</v>
      </c>
      <c r="B42" s="451" t="s">
        <v>49</v>
      </c>
      <c r="C42" s="418" t="s">
        <v>50</v>
      </c>
      <c r="D42" s="418" t="s">
        <v>103</v>
      </c>
      <c r="E42" s="315" t="s">
        <v>25</v>
      </c>
      <c r="F42" s="419"/>
      <c r="G42" s="420"/>
      <c r="H42" s="264">
        <f>H43</f>
        <v>2343384</v>
      </c>
      <c r="I42" s="264">
        <f>I43</f>
        <v>2544441</v>
      </c>
    </row>
    <row r="43" spans="1:9" s="17" customFormat="1" ht="37.5" customHeight="1">
      <c r="A43" s="126" t="s">
        <v>228</v>
      </c>
      <c r="B43" s="324" t="s">
        <v>49</v>
      </c>
      <c r="C43" s="110" t="s">
        <v>50</v>
      </c>
      <c r="D43" s="110" t="s">
        <v>103</v>
      </c>
      <c r="E43" s="291" t="s">
        <v>161</v>
      </c>
      <c r="F43" s="282"/>
      <c r="G43" s="292"/>
      <c r="H43" s="264">
        <f>H44+H48+H50+H52+H54</f>
        <v>2343384</v>
      </c>
      <c r="I43" s="264">
        <f>I44+I48+I50+I52+I54</f>
        <v>2544441</v>
      </c>
    </row>
    <row r="44" spans="1:255" s="26" customFormat="1" ht="42.75" customHeight="1">
      <c r="A44" s="131" t="s">
        <v>146</v>
      </c>
      <c r="B44" s="325" t="s">
        <v>49</v>
      </c>
      <c r="C44" s="110" t="s">
        <v>50</v>
      </c>
      <c r="D44" s="110" t="s">
        <v>103</v>
      </c>
      <c r="E44" s="272" t="s">
        <v>161</v>
      </c>
      <c r="F44" s="543" t="s">
        <v>155</v>
      </c>
      <c r="G44" s="110"/>
      <c r="H44" s="264">
        <f>H45+H47+H46</f>
        <v>2200000</v>
      </c>
      <c r="I44" s="264">
        <f>I45+I47+I46</f>
        <v>2401057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6" customFormat="1" ht="79.5" customHeight="1">
      <c r="A45" s="126" t="s">
        <v>57</v>
      </c>
      <c r="B45" s="324" t="s">
        <v>49</v>
      </c>
      <c r="C45" s="110" t="s">
        <v>50</v>
      </c>
      <c r="D45" s="110" t="s">
        <v>103</v>
      </c>
      <c r="E45" s="275" t="s">
        <v>161</v>
      </c>
      <c r="F45" s="539" t="s">
        <v>155</v>
      </c>
      <c r="G45" s="110" t="s">
        <v>52</v>
      </c>
      <c r="H45" s="264">
        <v>1630000</v>
      </c>
      <c r="I45" s="264">
        <v>1630000</v>
      </c>
      <c r="J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50.25" customHeight="1">
      <c r="A46" s="131" t="s">
        <v>108</v>
      </c>
      <c r="B46" s="325" t="s">
        <v>49</v>
      </c>
      <c r="C46" s="110" t="s">
        <v>50</v>
      </c>
      <c r="D46" s="110" t="s">
        <v>103</v>
      </c>
      <c r="E46" s="272" t="s">
        <v>161</v>
      </c>
      <c r="F46" s="543" t="s">
        <v>155</v>
      </c>
      <c r="G46" s="110" t="s">
        <v>58</v>
      </c>
      <c r="H46" s="264">
        <v>530000</v>
      </c>
      <c r="I46" s="264">
        <v>731057</v>
      </c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35.25" customHeight="1">
      <c r="A47" s="131" t="s">
        <v>59</v>
      </c>
      <c r="B47" s="325" t="s">
        <v>49</v>
      </c>
      <c r="C47" s="110" t="s">
        <v>50</v>
      </c>
      <c r="D47" s="110" t="s">
        <v>103</v>
      </c>
      <c r="E47" s="272" t="s">
        <v>161</v>
      </c>
      <c r="F47" s="543" t="s">
        <v>155</v>
      </c>
      <c r="G47" s="110" t="s">
        <v>60</v>
      </c>
      <c r="H47" s="264">
        <v>40000</v>
      </c>
      <c r="I47" s="264">
        <v>40000</v>
      </c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33" customHeight="1">
      <c r="A48" s="131" t="s">
        <v>151</v>
      </c>
      <c r="B48" s="325" t="s">
        <v>49</v>
      </c>
      <c r="C48" s="110" t="s">
        <v>50</v>
      </c>
      <c r="D48" s="110" t="s">
        <v>103</v>
      </c>
      <c r="E48" s="272" t="s">
        <v>161</v>
      </c>
      <c r="F48" s="543" t="s">
        <v>156</v>
      </c>
      <c r="G48" s="110"/>
      <c r="H48" s="264">
        <f>H49</f>
        <v>40000</v>
      </c>
      <c r="I48" s="264">
        <f>I49</f>
        <v>40000</v>
      </c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58.5" customHeight="1">
      <c r="A49" s="131" t="s">
        <v>108</v>
      </c>
      <c r="B49" s="325" t="s">
        <v>49</v>
      </c>
      <c r="C49" s="110" t="s">
        <v>50</v>
      </c>
      <c r="D49" s="110" t="s">
        <v>103</v>
      </c>
      <c r="E49" s="272" t="s">
        <v>161</v>
      </c>
      <c r="F49" s="543" t="s">
        <v>156</v>
      </c>
      <c r="G49" s="110" t="s">
        <v>58</v>
      </c>
      <c r="H49" s="264">
        <v>40000</v>
      </c>
      <c r="I49" s="264">
        <v>40000</v>
      </c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131" t="s">
        <v>365</v>
      </c>
      <c r="B50" s="325" t="s">
        <v>49</v>
      </c>
      <c r="C50" s="110" t="s">
        <v>50</v>
      </c>
      <c r="D50" s="110" t="s">
        <v>103</v>
      </c>
      <c r="E50" s="272" t="s">
        <v>161</v>
      </c>
      <c r="F50" s="543" t="s">
        <v>366</v>
      </c>
      <c r="G50" s="110"/>
      <c r="H50" s="264">
        <f>H51</f>
        <v>10000</v>
      </c>
      <c r="I50" s="264">
        <f>I51</f>
        <v>10000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131" t="s">
        <v>108</v>
      </c>
      <c r="B51" s="325" t="s">
        <v>49</v>
      </c>
      <c r="C51" s="110" t="s">
        <v>50</v>
      </c>
      <c r="D51" s="110" t="s">
        <v>103</v>
      </c>
      <c r="E51" s="272" t="s">
        <v>161</v>
      </c>
      <c r="F51" s="543" t="s">
        <v>366</v>
      </c>
      <c r="G51" s="110" t="s">
        <v>58</v>
      </c>
      <c r="H51" s="264">
        <v>10000</v>
      </c>
      <c r="I51" s="264">
        <v>10000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58.5" customHeight="1">
      <c r="A52" s="131" t="s">
        <v>367</v>
      </c>
      <c r="B52" s="325" t="s">
        <v>49</v>
      </c>
      <c r="C52" s="110" t="s">
        <v>50</v>
      </c>
      <c r="D52" s="110" t="s">
        <v>103</v>
      </c>
      <c r="E52" s="272" t="s">
        <v>161</v>
      </c>
      <c r="F52" s="543" t="s">
        <v>368</v>
      </c>
      <c r="G52" s="110"/>
      <c r="H52" s="264">
        <f>H53</f>
        <v>60000</v>
      </c>
      <c r="I52" s="264">
        <f>I53</f>
        <v>60000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131" t="s">
        <v>108</v>
      </c>
      <c r="B53" s="325" t="s">
        <v>49</v>
      </c>
      <c r="C53" s="110" t="s">
        <v>50</v>
      </c>
      <c r="D53" s="110" t="s">
        <v>103</v>
      </c>
      <c r="E53" s="272" t="s">
        <v>161</v>
      </c>
      <c r="F53" s="543" t="s">
        <v>368</v>
      </c>
      <c r="G53" s="110" t="s">
        <v>58</v>
      </c>
      <c r="H53" s="264">
        <v>60000</v>
      </c>
      <c r="I53" s="264">
        <v>60000</v>
      </c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33" customHeight="1">
      <c r="A54" s="131" t="s">
        <v>348</v>
      </c>
      <c r="B54" s="325" t="s">
        <v>49</v>
      </c>
      <c r="C54" s="110" t="s">
        <v>50</v>
      </c>
      <c r="D54" s="110" t="s">
        <v>103</v>
      </c>
      <c r="E54" s="272" t="s">
        <v>161</v>
      </c>
      <c r="F54" s="273" t="s">
        <v>349</v>
      </c>
      <c r="G54" s="110"/>
      <c r="H54" s="264">
        <f>H55</f>
        <v>33384</v>
      </c>
      <c r="I54" s="264">
        <f>I55</f>
        <v>33384</v>
      </c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58.5" customHeight="1">
      <c r="A55" s="131" t="s">
        <v>384</v>
      </c>
      <c r="B55" s="325" t="s">
        <v>49</v>
      </c>
      <c r="C55" s="110" t="s">
        <v>50</v>
      </c>
      <c r="D55" s="110" t="s">
        <v>103</v>
      </c>
      <c r="E55" s="272" t="s">
        <v>161</v>
      </c>
      <c r="F55" s="273" t="s">
        <v>349</v>
      </c>
      <c r="G55" s="110" t="s">
        <v>350</v>
      </c>
      <c r="H55" s="264">
        <v>33384</v>
      </c>
      <c r="I55" s="264">
        <v>33384</v>
      </c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9" s="29" customFormat="1" ht="49.5" customHeight="1">
      <c r="A56" s="134" t="s">
        <v>106</v>
      </c>
      <c r="B56" s="321" t="s">
        <v>49</v>
      </c>
      <c r="C56" s="293" t="s">
        <v>105</v>
      </c>
      <c r="D56" s="293"/>
      <c r="E56" s="149"/>
      <c r="F56" s="150"/>
      <c r="G56" s="293"/>
      <c r="H56" s="151">
        <f>H57</f>
        <v>100000</v>
      </c>
      <c r="I56" s="151">
        <f>I57</f>
        <v>100000</v>
      </c>
    </row>
    <row r="57" spans="1:9" s="17" customFormat="1" ht="53.25" customHeight="1">
      <c r="A57" s="134" t="s">
        <v>16</v>
      </c>
      <c r="B57" s="321" t="s">
        <v>49</v>
      </c>
      <c r="C57" s="293" t="s">
        <v>105</v>
      </c>
      <c r="D57" s="293" t="s">
        <v>218</v>
      </c>
      <c r="E57" s="295"/>
      <c r="F57" s="269"/>
      <c r="G57" s="154"/>
      <c r="H57" s="157">
        <f>H58</f>
        <v>100000</v>
      </c>
      <c r="I57" s="157">
        <f>I58</f>
        <v>100000</v>
      </c>
    </row>
    <row r="58" spans="1:9" s="17" customFormat="1" ht="101.25" customHeight="1">
      <c r="A58" s="129" t="s">
        <v>453</v>
      </c>
      <c r="B58" s="321" t="s">
        <v>49</v>
      </c>
      <c r="C58" s="293" t="s">
        <v>105</v>
      </c>
      <c r="D58" s="293" t="s">
        <v>218</v>
      </c>
      <c r="E58" s="481" t="s">
        <v>103</v>
      </c>
      <c r="F58" s="269"/>
      <c r="G58" s="154"/>
      <c r="H58" s="157">
        <f>H59+H63</f>
        <v>100000</v>
      </c>
      <c r="I58" s="157">
        <f>I59+I63</f>
        <v>100000</v>
      </c>
    </row>
    <row r="59" spans="1:9" s="17" customFormat="1" ht="108.75" customHeight="1">
      <c r="A59" s="129" t="s">
        <v>454</v>
      </c>
      <c r="B59" s="321" t="s">
        <v>49</v>
      </c>
      <c r="C59" s="293" t="s">
        <v>105</v>
      </c>
      <c r="D59" s="293" t="s">
        <v>218</v>
      </c>
      <c r="E59" s="481" t="s">
        <v>27</v>
      </c>
      <c r="F59" s="269"/>
      <c r="G59" s="154"/>
      <c r="H59" s="157">
        <f aca="true" t="shared" si="4" ref="H59:I61">H60</f>
        <v>50000</v>
      </c>
      <c r="I59" s="157">
        <f t="shared" si="4"/>
        <v>50000</v>
      </c>
    </row>
    <row r="60" spans="1:9" s="17" customFormat="1" ht="90" customHeight="1">
      <c r="A60" s="129" t="s">
        <v>351</v>
      </c>
      <c r="B60" s="321" t="s">
        <v>49</v>
      </c>
      <c r="C60" s="293" t="s">
        <v>105</v>
      </c>
      <c r="D60" s="293" t="s">
        <v>218</v>
      </c>
      <c r="E60" s="493" t="s">
        <v>112</v>
      </c>
      <c r="F60" s="269"/>
      <c r="G60" s="154"/>
      <c r="H60" s="157">
        <f t="shared" si="4"/>
        <v>50000</v>
      </c>
      <c r="I60" s="157">
        <f t="shared" si="4"/>
        <v>50000</v>
      </c>
    </row>
    <row r="61" spans="1:9" s="17" customFormat="1" ht="54.75" customHeight="1">
      <c r="A61" s="131" t="s">
        <v>198</v>
      </c>
      <c r="B61" s="325" t="s">
        <v>49</v>
      </c>
      <c r="C61" s="294" t="s">
        <v>105</v>
      </c>
      <c r="D61" s="294" t="s">
        <v>218</v>
      </c>
      <c r="E61" s="291" t="s">
        <v>112</v>
      </c>
      <c r="F61" s="282" t="s">
        <v>113</v>
      </c>
      <c r="G61" s="110"/>
      <c r="H61" s="264">
        <f t="shared" si="4"/>
        <v>50000</v>
      </c>
      <c r="I61" s="264">
        <f t="shared" si="4"/>
        <v>50000</v>
      </c>
    </row>
    <row r="62" spans="1:9" s="17" customFormat="1" ht="47.25" customHeight="1">
      <c r="A62" s="131" t="s">
        <v>108</v>
      </c>
      <c r="B62" s="328" t="s">
        <v>49</v>
      </c>
      <c r="C62" s="296" t="s">
        <v>105</v>
      </c>
      <c r="D62" s="296" t="s">
        <v>218</v>
      </c>
      <c r="E62" s="291" t="s">
        <v>112</v>
      </c>
      <c r="F62" s="282" t="s">
        <v>113</v>
      </c>
      <c r="G62" s="297" t="s">
        <v>58</v>
      </c>
      <c r="H62" s="266">
        <v>50000</v>
      </c>
      <c r="I62" s="266">
        <v>50000</v>
      </c>
    </row>
    <row r="63" spans="1:9" s="17" customFormat="1" ht="80.25" customHeight="1">
      <c r="A63" s="129" t="s">
        <v>455</v>
      </c>
      <c r="B63" s="321" t="s">
        <v>49</v>
      </c>
      <c r="C63" s="293" t="s">
        <v>105</v>
      </c>
      <c r="D63" s="293" t="s">
        <v>218</v>
      </c>
      <c r="E63" s="481" t="s">
        <v>26</v>
      </c>
      <c r="F63" s="269"/>
      <c r="G63" s="154"/>
      <c r="H63" s="157">
        <f aca="true" t="shared" si="5" ref="H63:I65">H64</f>
        <v>50000</v>
      </c>
      <c r="I63" s="157">
        <f t="shared" si="5"/>
        <v>50000</v>
      </c>
    </row>
    <row r="64" spans="1:9" s="17" customFormat="1" ht="90" customHeight="1">
      <c r="A64" s="129" t="s">
        <v>352</v>
      </c>
      <c r="B64" s="321" t="s">
        <v>49</v>
      </c>
      <c r="C64" s="293" t="s">
        <v>105</v>
      </c>
      <c r="D64" s="293" t="s">
        <v>218</v>
      </c>
      <c r="E64" s="493" t="s">
        <v>114</v>
      </c>
      <c r="F64" s="269"/>
      <c r="G64" s="154"/>
      <c r="H64" s="157">
        <f t="shared" si="5"/>
        <v>50000</v>
      </c>
      <c r="I64" s="157">
        <f t="shared" si="5"/>
        <v>50000</v>
      </c>
    </row>
    <row r="65" spans="1:9" s="17" customFormat="1" ht="54.75" customHeight="1">
      <c r="A65" s="131" t="s">
        <v>353</v>
      </c>
      <c r="B65" s="325" t="s">
        <v>49</v>
      </c>
      <c r="C65" s="294" t="s">
        <v>105</v>
      </c>
      <c r="D65" s="294" t="s">
        <v>218</v>
      </c>
      <c r="E65" s="291" t="s">
        <v>114</v>
      </c>
      <c r="F65" s="282" t="s">
        <v>115</v>
      </c>
      <c r="G65" s="110"/>
      <c r="H65" s="264">
        <f t="shared" si="5"/>
        <v>50000</v>
      </c>
      <c r="I65" s="264">
        <f t="shared" si="5"/>
        <v>50000</v>
      </c>
    </row>
    <row r="66" spans="1:9" s="17" customFormat="1" ht="47.25" customHeight="1">
      <c r="A66" s="131" t="s">
        <v>108</v>
      </c>
      <c r="B66" s="328" t="s">
        <v>49</v>
      </c>
      <c r="C66" s="296" t="s">
        <v>105</v>
      </c>
      <c r="D66" s="296" t="s">
        <v>218</v>
      </c>
      <c r="E66" s="291" t="s">
        <v>114</v>
      </c>
      <c r="F66" s="282" t="s">
        <v>115</v>
      </c>
      <c r="G66" s="297" t="s">
        <v>58</v>
      </c>
      <c r="H66" s="266">
        <v>50000</v>
      </c>
      <c r="I66" s="266">
        <v>50000</v>
      </c>
    </row>
    <row r="67" spans="1:9" s="17" customFormat="1" ht="26.25" customHeight="1">
      <c r="A67" s="268" t="s">
        <v>125</v>
      </c>
      <c r="B67" s="322" t="s">
        <v>49</v>
      </c>
      <c r="C67" s="154" t="s">
        <v>56</v>
      </c>
      <c r="D67" s="149"/>
      <c r="E67" s="149"/>
      <c r="F67" s="150"/>
      <c r="G67" s="158"/>
      <c r="H67" s="157">
        <f>H68+H78</f>
        <v>872075</v>
      </c>
      <c r="I67" s="157">
        <f>I68+I78</f>
        <v>872075</v>
      </c>
    </row>
    <row r="68" spans="1:9" s="17" customFormat="1" ht="54" customHeight="1">
      <c r="A68" s="268" t="s">
        <v>214</v>
      </c>
      <c r="B68" s="322" t="s">
        <v>49</v>
      </c>
      <c r="C68" s="154" t="s">
        <v>56</v>
      </c>
      <c r="D68" s="154" t="s">
        <v>124</v>
      </c>
      <c r="E68" s="149"/>
      <c r="F68" s="150"/>
      <c r="G68" s="158"/>
      <c r="H68" s="157">
        <f>H69</f>
        <v>692075</v>
      </c>
      <c r="I68" s="157">
        <f>I69</f>
        <v>692075</v>
      </c>
    </row>
    <row r="69" spans="1:9" s="17" customFormat="1" ht="102" customHeight="1">
      <c r="A69" s="268" t="s">
        <v>456</v>
      </c>
      <c r="B69" s="322" t="s">
        <v>49</v>
      </c>
      <c r="C69" s="154" t="s">
        <v>56</v>
      </c>
      <c r="D69" s="152" t="s">
        <v>124</v>
      </c>
      <c r="E69" s="298">
        <v>11</v>
      </c>
      <c r="F69" s="269"/>
      <c r="G69" s="158"/>
      <c r="H69" s="157">
        <f>H70+H74</f>
        <v>692075</v>
      </c>
      <c r="I69" s="157">
        <f>I70+I74</f>
        <v>692075</v>
      </c>
    </row>
    <row r="70" spans="1:9" s="17" customFormat="1" ht="63.75" customHeight="1">
      <c r="A70" s="504" t="s">
        <v>457</v>
      </c>
      <c r="B70" s="322" t="s">
        <v>49</v>
      </c>
      <c r="C70" s="154" t="s">
        <v>56</v>
      </c>
      <c r="D70" s="152" t="s">
        <v>124</v>
      </c>
      <c r="E70" s="298" t="s">
        <v>354</v>
      </c>
      <c r="F70" s="269"/>
      <c r="G70" s="158"/>
      <c r="H70" s="157">
        <f aca="true" t="shared" si="6" ref="H70:I72">H71</f>
        <v>642075</v>
      </c>
      <c r="I70" s="157">
        <f t="shared" si="6"/>
        <v>642075</v>
      </c>
    </row>
    <row r="71" spans="1:9" s="17" customFormat="1" ht="57" customHeight="1">
      <c r="A71" s="504" t="s">
        <v>109</v>
      </c>
      <c r="B71" s="322" t="s">
        <v>49</v>
      </c>
      <c r="C71" s="154" t="s">
        <v>56</v>
      </c>
      <c r="D71" s="152" t="s">
        <v>124</v>
      </c>
      <c r="E71" s="482" t="s">
        <v>122</v>
      </c>
      <c r="F71" s="269"/>
      <c r="G71" s="158"/>
      <c r="H71" s="157">
        <f t="shared" si="6"/>
        <v>642075</v>
      </c>
      <c r="I71" s="157">
        <f t="shared" si="6"/>
        <v>642075</v>
      </c>
    </row>
    <row r="72" spans="1:9" s="17" customFormat="1" ht="55.5" customHeight="1">
      <c r="A72" s="131" t="s">
        <v>215</v>
      </c>
      <c r="B72" s="328" t="s">
        <v>49</v>
      </c>
      <c r="C72" s="297" t="s">
        <v>56</v>
      </c>
      <c r="D72" s="155" t="s">
        <v>124</v>
      </c>
      <c r="E72" s="320" t="s">
        <v>122</v>
      </c>
      <c r="F72" s="282" t="s">
        <v>123</v>
      </c>
      <c r="G72" s="158"/>
      <c r="H72" s="264">
        <f t="shared" si="6"/>
        <v>642075</v>
      </c>
      <c r="I72" s="264">
        <f t="shared" si="6"/>
        <v>642075</v>
      </c>
    </row>
    <row r="73" spans="1:9" s="17" customFormat="1" ht="52.5" customHeight="1">
      <c r="A73" s="131" t="s">
        <v>108</v>
      </c>
      <c r="B73" s="325" t="s">
        <v>49</v>
      </c>
      <c r="C73" s="110" t="s">
        <v>56</v>
      </c>
      <c r="D73" s="153" t="s">
        <v>124</v>
      </c>
      <c r="E73" s="320" t="s">
        <v>122</v>
      </c>
      <c r="F73" s="282" t="s">
        <v>123</v>
      </c>
      <c r="G73" s="274" t="s">
        <v>58</v>
      </c>
      <c r="H73" s="264">
        <v>642075</v>
      </c>
      <c r="I73" s="264">
        <v>642075</v>
      </c>
    </row>
    <row r="74" spans="1:9" s="17" customFormat="1" ht="75.75" customHeight="1">
      <c r="A74" s="504" t="s">
        <v>458</v>
      </c>
      <c r="B74" s="322" t="s">
        <v>49</v>
      </c>
      <c r="C74" s="154" t="s">
        <v>56</v>
      </c>
      <c r="D74" s="152" t="s">
        <v>124</v>
      </c>
      <c r="E74" s="298" t="s">
        <v>355</v>
      </c>
      <c r="F74" s="269"/>
      <c r="G74" s="300"/>
      <c r="H74" s="157">
        <f aca="true" t="shared" si="7" ref="H74:I76">H75</f>
        <v>50000</v>
      </c>
      <c r="I74" s="157">
        <f t="shared" si="7"/>
        <v>50000</v>
      </c>
    </row>
    <row r="75" spans="1:9" s="17" customFormat="1" ht="54.75" customHeight="1">
      <c r="A75" s="504" t="s">
        <v>110</v>
      </c>
      <c r="B75" s="322" t="s">
        <v>49</v>
      </c>
      <c r="C75" s="154" t="s">
        <v>56</v>
      </c>
      <c r="D75" s="152" t="s">
        <v>124</v>
      </c>
      <c r="E75" s="149" t="s">
        <v>356</v>
      </c>
      <c r="F75" s="269"/>
      <c r="G75" s="300"/>
      <c r="H75" s="157">
        <f t="shared" si="7"/>
        <v>50000</v>
      </c>
      <c r="I75" s="157">
        <f t="shared" si="7"/>
        <v>50000</v>
      </c>
    </row>
    <row r="76" spans="1:9" s="17" customFormat="1" ht="48" customHeight="1">
      <c r="A76" s="131" t="s">
        <v>17</v>
      </c>
      <c r="B76" s="325" t="s">
        <v>49</v>
      </c>
      <c r="C76" s="110" t="s">
        <v>56</v>
      </c>
      <c r="D76" s="153" t="s">
        <v>124</v>
      </c>
      <c r="E76" s="271" t="s">
        <v>356</v>
      </c>
      <c r="F76" s="539" t="s">
        <v>18</v>
      </c>
      <c r="G76" s="301"/>
      <c r="H76" s="264">
        <f t="shared" si="7"/>
        <v>50000</v>
      </c>
      <c r="I76" s="264">
        <f t="shared" si="7"/>
        <v>50000</v>
      </c>
    </row>
    <row r="77" spans="1:9" s="17" customFormat="1" ht="51.75" customHeight="1">
      <c r="A77" s="131" t="s">
        <v>108</v>
      </c>
      <c r="B77" s="325" t="s">
        <v>49</v>
      </c>
      <c r="C77" s="110" t="s">
        <v>56</v>
      </c>
      <c r="D77" s="153" t="s">
        <v>124</v>
      </c>
      <c r="E77" s="271" t="s">
        <v>356</v>
      </c>
      <c r="F77" s="539" t="s">
        <v>18</v>
      </c>
      <c r="G77" s="301" t="s">
        <v>58</v>
      </c>
      <c r="H77" s="264">
        <v>50000</v>
      </c>
      <c r="I77" s="264">
        <v>50000</v>
      </c>
    </row>
    <row r="78" spans="1:9" s="17" customFormat="1" ht="31.5" customHeight="1">
      <c r="A78" s="134" t="s">
        <v>126</v>
      </c>
      <c r="B78" s="321" t="s">
        <v>49</v>
      </c>
      <c r="C78" s="154" t="s">
        <v>56</v>
      </c>
      <c r="D78" s="152" t="s">
        <v>127</v>
      </c>
      <c r="E78" s="302"/>
      <c r="F78" s="303"/>
      <c r="G78" s="300"/>
      <c r="H78" s="157">
        <f>H84+H79</f>
        <v>180000</v>
      </c>
      <c r="I78" s="157">
        <f>I84+I79</f>
        <v>180000</v>
      </c>
    </row>
    <row r="79" spans="1:9" s="17" customFormat="1" ht="66" customHeight="1">
      <c r="A79" s="134" t="s">
        <v>575</v>
      </c>
      <c r="B79" s="321" t="s">
        <v>49</v>
      </c>
      <c r="C79" s="154" t="s">
        <v>56</v>
      </c>
      <c r="D79" s="152" t="s">
        <v>127</v>
      </c>
      <c r="E79" s="511" t="s">
        <v>128</v>
      </c>
      <c r="F79" s="537"/>
      <c r="G79" s="154"/>
      <c r="H79" s="157">
        <f aca="true" t="shared" si="8" ref="H79:I82">H80</f>
        <v>150000</v>
      </c>
      <c r="I79" s="157">
        <f t="shared" si="8"/>
        <v>150000</v>
      </c>
    </row>
    <row r="80" spans="1:9" s="17" customFormat="1" ht="90" customHeight="1">
      <c r="A80" s="134" t="s">
        <v>576</v>
      </c>
      <c r="B80" s="321" t="s">
        <v>49</v>
      </c>
      <c r="C80" s="154" t="s">
        <v>56</v>
      </c>
      <c r="D80" s="152" t="s">
        <v>127</v>
      </c>
      <c r="E80" s="511" t="s">
        <v>339</v>
      </c>
      <c r="F80" s="537"/>
      <c r="G80" s="154"/>
      <c r="H80" s="157">
        <f t="shared" si="8"/>
        <v>150000</v>
      </c>
      <c r="I80" s="157">
        <f t="shared" si="8"/>
        <v>150000</v>
      </c>
    </row>
    <row r="81" spans="1:9" s="17" customFormat="1" ht="62.25" customHeight="1">
      <c r="A81" s="134" t="s">
        <v>340</v>
      </c>
      <c r="B81" s="321" t="s">
        <v>49</v>
      </c>
      <c r="C81" s="154" t="s">
        <v>56</v>
      </c>
      <c r="D81" s="152" t="s">
        <v>127</v>
      </c>
      <c r="E81" s="511" t="s">
        <v>163</v>
      </c>
      <c r="F81" s="537"/>
      <c r="G81" s="154"/>
      <c r="H81" s="157">
        <f t="shared" si="8"/>
        <v>150000</v>
      </c>
      <c r="I81" s="157">
        <f t="shared" si="8"/>
        <v>150000</v>
      </c>
    </row>
    <row r="82" spans="1:9" s="17" customFormat="1" ht="31.5" customHeight="1">
      <c r="A82" s="131" t="s">
        <v>148</v>
      </c>
      <c r="B82" s="324" t="s">
        <v>49</v>
      </c>
      <c r="C82" s="110" t="s">
        <v>56</v>
      </c>
      <c r="D82" s="153" t="s">
        <v>127</v>
      </c>
      <c r="E82" s="407" t="s">
        <v>163</v>
      </c>
      <c r="F82" s="538" t="s">
        <v>107</v>
      </c>
      <c r="G82" s="110"/>
      <c r="H82" s="264">
        <f t="shared" si="8"/>
        <v>150000</v>
      </c>
      <c r="I82" s="264">
        <f t="shared" si="8"/>
        <v>150000</v>
      </c>
    </row>
    <row r="83" spans="1:9" s="17" customFormat="1" ht="54" customHeight="1">
      <c r="A83" s="131" t="s">
        <v>108</v>
      </c>
      <c r="B83" s="324" t="s">
        <v>49</v>
      </c>
      <c r="C83" s="110" t="s">
        <v>56</v>
      </c>
      <c r="D83" s="153" t="s">
        <v>127</v>
      </c>
      <c r="E83" s="407" t="s">
        <v>163</v>
      </c>
      <c r="F83" s="538" t="s">
        <v>107</v>
      </c>
      <c r="G83" s="110" t="s">
        <v>58</v>
      </c>
      <c r="H83" s="264">
        <v>150000</v>
      </c>
      <c r="I83" s="264">
        <v>150000</v>
      </c>
    </row>
    <row r="84" spans="1:38" s="24" customFormat="1" ht="90.75" customHeight="1">
      <c r="A84" s="268" t="s">
        <v>456</v>
      </c>
      <c r="B84" s="322" t="s">
        <v>49</v>
      </c>
      <c r="C84" s="154" t="s">
        <v>56</v>
      </c>
      <c r="D84" s="152" t="s">
        <v>127</v>
      </c>
      <c r="E84" s="501">
        <v>11</v>
      </c>
      <c r="F84" s="502"/>
      <c r="G84" s="503"/>
      <c r="H84" s="157">
        <f aca="true" t="shared" si="9" ref="H84:I87">H85</f>
        <v>30000</v>
      </c>
      <c r="I84" s="157">
        <f t="shared" si="9"/>
        <v>30000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17" customFormat="1" ht="63.75" customHeight="1">
      <c r="A85" s="504" t="s">
        <v>457</v>
      </c>
      <c r="B85" s="322" t="s">
        <v>49</v>
      </c>
      <c r="C85" s="154" t="s">
        <v>56</v>
      </c>
      <c r="D85" s="152" t="s">
        <v>127</v>
      </c>
      <c r="E85" s="298" t="s">
        <v>354</v>
      </c>
      <c r="F85" s="269"/>
      <c r="G85" s="158"/>
      <c r="H85" s="157">
        <f t="shared" si="9"/>
        <v>30000</v>
      </c>
      <c r="I85" s="157">
        <f t="shared" si="9"/>
        <v>30000</v>
      </c>
    </row>
    <row r="86" spans="1:38" s="24" customFormat="1" ht="50.25" customHeight="1">
      <c r="A86" s="505" t="s">
        <v>111</v>
      </c>
      <c r="B86" s="322" t="s">
        <v>49</v>
      </c>
      <c r="C86" s="503" t="s">
        <v>56</v>
      </c>
      <c r="D86" s="156" t="s">
        <v>127</v>
      </c>
      <c r="E86" s="506" t="s">
        <v>357</v>
      </c>
      <c r="F86" s="496"/>
      <c r="G86" s="267"/>
      <c r="H86" s="157">
        <f t="shared" si="9"/>
        <v>30000</v>
      </c>
      <c r="I86" s="157">
        <f t="shared" si="9"/>
        <v>30000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8.5" customHeight="1">
      <c r="A87" s="305" t="s">
        <v>272</v>
      </c>
      <c r="B87" s="329" t="s">
        <v>49</v>
      </c>
      <c r="C87" s="304" t="s">
        <v>56</v>
      </c>
      <c r="D87" s="304" t="s">
        <v>127</v>
      </c>
      <c r="E87" s="306" t="s">
        <v>357</v>
      </c>
      <c r="F87" s="307" t="s">
        <v>257</v>
      </c>
      <c r="G87" s="304"/>
      <c r="H87" s="264">
        <f t="shared" si="9"/>
        <v>30000</v>
      </c>
      <c r="I87" s="264">
        <f t="shared" si="9"/>
        <v>30000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50.25" customHeight="1">
      <c r="A88" s="131" t="s">
        <v>108</v>
      </c>
      <c r="B88" s="330" t="s">
        <v>49</v>
      </c>
      <c r="C88" s="304" t="s">
        <v>56</v>
      </c>
      <c r="D88" s="304" t="s">
        <v>127</v>
      </c>
      <c r="E88" s="306" t="s">
        <v>299</v>
      </c>
      <c r="F88" s="307" t="s">
        <v>257</v>
      </c>
      <c r="G88" s="304" t="s">
        <v>58</v>
      </c>
      <c r="H88" s="264">
        <v>30000</v>
      </c>
      <c r="I88" s="264">
        <v>30000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9" s="25" customFormat="1" ht="42" customHeight="1">
      <c r="A89" s="134" t="s">
        <v>30</v>
      </c>
      <c r="B89" s="321" t="s">
        <v>49</v>
      </c>
      <c r="C89" s="154" t="s">
        <v>128</v>
      </c>
      <c r="D89" s="154"/>
      <c r="E89" s="308"/>
      <c r="F89" s="309"/>
      <c r="G89" s="154"/>
      <c r="H89" s="157">
        <f>H90+H96+H108</f>
        <v>4088799</v>
      </c>
      <c r="I89" s="157">
        <f>I90+I96+I108</f>
        <v>4088799</v>
      </c>
    </row>
    <row r="90" spans="1:9" s="25" customFormat="1" ht="43.5" customHeight="1">
      <c r="A90" s="134" t="s">
        <v>31</v>
      </c>
      <c r="B90" s="321" t="s">
        <v>49</v>
      </c>
      <c r="C90" s="154" t="s">
        <v>128</v>
      </c>
      <c r="D90" s="154" t="s">
        <v>50</v>
      </c>
      <c r="E90" s="308"/>
      <c r="F90" s="309"/>
      <c r="G90" s="154"/>
      <c r="H90" s="157">
        <f aca="true" t="shared" si="10" ref="H90:I94">H91</f>
        <v>30000</v>
      </c>
      <c r="I90" s="157">
        <f t="shared" si="10"/>
        <v>30000</v>
      </c>
    </row>
    <row r="91" spans="1:9" s="17" customFormat="1" ht="89.25" customHeight="1">
      <c r="A91" s="127" t="s">
        <v>459</v>
      </c>
      <c r="B91" s="483" t="s">
        <v>49</v>
      </c>
      <c r="C91" s="154" t="s">
        <v>128</v>
      </c>
      <c r="D91" s="154" t="s">
        <v>50</v>
      </c>
      <c r="E91" s="481" t="s">
        <v>29</v>
      </c>
      <c r="F91" s="499"/>
      <c r="G91" s="154"/>
      <c r="H91" s="157">
        <f t="shared" si="10"/>
        <v>30000</v>
      </c>
      <c r="I91" s="157">
        <f t="shared" si="10"/>
        <v>30000</v>
      </c>
    </row>
    <row r="92" spans="1:9" s="17" customFormat="1" ht="74.25" customHeight="1">
      <c r="A92" s="129" t="s">
        <v>461</v>
      </c>
      <c r="B92" s="321" t="s">
        <v>49</v>
      </c>
      <c r="C92" s="154" t="s">
        <v>128</v>
      </c>
      <c r="D92" s="154" t="s">
        <v>50</v>
      </c>
      <c r="E92" s="481" t="s">
        <v>358</v>
      </c>
      <c r="F92" s="269"/>
      <c r="G92" s="154" t="s">
        <v>314</v>
      </c>
      <c r="H92" s="157">
        <f t="shared" si="10"/>
        <v>30000</v>
      </c>
      <c r="I92" s="157">
        <f t="shared" si="10"/>
        <v>30000</v>
      </c>
    </row>
    <row r="93" spans="1:9" s="17" customFormat="1" ht="77.25" customHeight="1">
      <c r="A93" s="129" t="s">
        <v>359</v>
      </c>
      <c r="B93" s="321" t="s">
        <v>49</v>
      </c>
      <c r="C93" s="154" t="s">
        <v>128</v>
      </c>
      <c r="D93" s="154" t="s">
        <v>50</v>
      </c>
      <c r="E93" s="500" t="s">
        <v>360</v>
      </c>
      <c r="F93" s="496"/>
      <c r="G93" s="154"/>
      <c r="H93" s="157">
        <f t="shared" si="10"/>
        <v>30000</v>
      </c>
      <c r="I93" s="157">
        <f t="shared" si="10"/>
        <v>30000</v>
      </c>
    </row>
    <row r="94" spans="1:9" s="17" customFormat="1" ht="48" customHeight="1">
      <c r="A94" s="126" t="s">
        <v>195</v>
      </c>
      <c r="B94" s="324" t="s">
        <v>49</v>
      </c>
      <c r="C94" s="110" t="s">
        <v>128</v>
      </c>
      <c r="D94" s="110" t="s">
        <v>50</v>
      </c>
      <c r="E94" s="310" t="s">
        <v>361</v>
      </c>
      <c r="F94" s="311" t="s">
        <v>164</v>
      </c>
      <c r="G94" s="110"/>
      <c r="H94" s="264">
        <f t="shared" si="10"/>
        <v>30000</v>
      </c>
      <c r="I94" s="264">
        <f t="shared" si="10"/>
        <v>30000</v>
      </c>
    </row>
    <row r="95" spans="1:9" s="25" customFormat="1" ht="54" customHeight="1">
      <c r="A95" s="131" t="s">
        <v>108</v>
      </c>
      <c r="B95" s="325" t="s">
        <v>49</v>
      </c>
      <c r="C95" s="110" t="s">
        <v>128</v>
      </c>
      <c r="D95" s="110" t="s">
        <v>50</v>
      </c>
      <c r="E95" s="310" t="s">
        <v>361</v>
      </c>
      <c r="F95" s="311" t="s">
        <v>164</v>
      </c>
      <c r="G95" s="110" t="s">
        <v>58</v>
      </c>
      <c r="H95" s="264">
        <v>30000</v>
      </c>
      <c r="I95" s="264">
        <v>30000</v>
      </c>
    </row>
    <row r="96" spans="1:9" s="17" customFormat="1" ht="46.5" customHeight="1">
      <c r="A96" s="134" t="s">
        <v>129</v>
      </c>
      <c r="B96" s="321" t="s">
        <v>49</v>
      </c>
      <c r="C96" s="154" t="s">
        <v>128</v>
      </c>
      <c r="D96" s="154" t="s">
        <v>51</v>
      </c>
      <c r="E96" s="149"/>
      <c r="F96" s="150"/>
      <c r="G96" s="154"/>
      <c r="H96" s="157">
        <f>H97+H102</f>
        <v>1250000</v>
      </c>
      <c r="I96" s="157">
        <f>I97+I102</f>
        <v>1250000</v>
      </c>
    </row>
    <row r="97" spans="1:9" s="17" customFormat="1" ht="91.5" customHeight="1">
      <c r="A97" s="127" t="s">
        <v>459</v>
      </c>
      <c r="B97" s="483" t="s">
        <v>49</v>
      </c>
      <c r="C97" s="154" t="s">
        <v>128</v>
      </c>
      <c r="D97" s="154" t="s">
        <v>51</v>
      </c>
      <c r="E97" s="481" t="s">
        <v>29</v>
      </c>
      <c r="F97" s="269"/>
      <c r="G97" s="154"/>
      <c r="H97" s="157">
        <f aca="true" t="shared" si="11" ref="H97:I100">H98</f>
        <v>1200000</v>
      </c>
      <c r="I97" s="157">
        <f t="shared" si="11"/>
        <v>1200000</v>
      </c>
    </row>
    <row r="98" spans="1:9" s="17" customFormat="1" ht="89.25" customHeight="1">
      <c r="A98" s="128" t="s">
        <v>460</v>
      </c>
      <c r="B98" s="494" t="s">
        <v>49</v>
      </c>
      <c r="C98" s="154" t="s">
        <v>128</v>
      </c>
      <c r="D98" s="154" t="s">
        <v>51</v>
      </c>
      <c r="E98" s="495" t="s">
        <v>32</v>
      </c>
      <c r="F98" s="496"/>
      <c r="G98" s="154"/>
      <c r="H98" s="157">
        <f t="shared" si="11"/>
        <v>1200000</v>
      </c>
      <c r="I98" s="157">
        <f t="shared" si="11"/>
        <v>1200000</v>
      </c>
    </row>
    <row r="99" spans="1:9" s="17" customFormat="1" ht="75" customHeight="1">
      <c r="A99" s="497" t="s">
        <v>362</v>
      </c>
      <c r="B99" s="498" t="s">
        <v>49</v>
      </c>
      <c r="C99" s="154" t="s">
        <v>128</v>
      </c>
      <c r="D99" s="152" t="s">
        <v>51</v>
      </c>
      <c r="E99" s="493" t="s">
        <v>173</v>
      </c>
      <c r="F99" s="269"/>
      <c r="G99" s="158"/>
      <c r="H99" s="157">
        <f t="shared" si="11"/>
        <v>1200000</v>
      </c>
      <c r="I99" s="157">
        <f t="shared" si="11"/>
        <v>1200000</v>
      </c>
    </row>
    <row r="100" spans="1:9" s="17" customFormat="1" ht="53.25" customHeight="1">
      <c r="A100" s="132" t="s">
        <v>363</v>
      </c>
      <c r="B100" s="323" t="s">
        <v>49</v>
      </c>
      <c r="C100" s="143" t="s">
        <v>128</v>
      </c>
      <c r="D100" s="144" t="s">
        <v>51</v>
      </c>
      <c r="E100" s="291" t="s">
        <v>173</v>
      </c>
      <c r="F100" s="312" t="s">
        <v>364</v>
      </c>
      <c r="G100" s="108"/>
      <c r="H100" s="112">
        <f t="shared" si="11"/>
        <v>1200000</v>
      </c>
      <c r="I100" s="112">
        <f t="shared" si="11"/>
        <v>1200000</v>
      </c>
    </row>
    <row r="101" spans="1:9" s="17" customFormat="1" ht="51.75" customHeight="1">
      <c r="A101" s="131" t="s">
        <v>108</v>
      </c>
      <c r="B101" s="325" t="s">
        <v>49</v>
      </c>
      <c r="C101" s="110" t="s">
        <v>128</v>
      </c>
      <c r="D101" s="110" t="s">
        <v>51</v>
      </c>
      <c r="E101" s="145" t="s">
        <v>173</v>
      </c>
      <c r="F101" s="313" t="s">
        <v>364</v>
      </c>
      <c r="G101" s="110" t="s">
        <v>58</v>
      </c>
      <c r="H101" s="264">
        <v>1200000</v>
      </c>
      <c r="I101" s="264">
        <v>1200000</v>
      </c>
    </row>
    <row r="102" spans="1:9" s="17" customFormat="1" ht="57" customHeight="1">
      <c r="A102" s="268" t="s">
        <v>227</v>
      </c>
      <c r="B102" s="322" t="s">
        <v>49</v>
      </c>
      <c r="C102" s="154" t="s">
        <v>128</v>
      </c>
      <c r="D102" s="152" t="s">
        <v>51</v>
      </c>
      <c r="E102" s="314" t="s">
        <v>25</v>
      </c>
      <c r="F102" s="269"/>
      <c r="G102" s="158"/>
      <c r="H102" s="157">
        <f>H103</f>
        <v>50000</v>
      </c>
      <c r="I102" s="157">
        <f>I103</f>
        <v>50000</v>
      </c>
    </row>
    <row r="103" spans="1:9" s="17" customFormat="1" ht="42.75" customHeight="1">
      <c r="A103" s="126" t="s">
        <v>228</v>
      </c>
      <c r="B103" s="324" t="s">
        <v>49</v>
      </c>
      <c r="C103" s="110" t="s">
        <v>128</v>
      </c>
      <c r="D103" s="110" t="s">
        <v>51</v>
      </c>
      <c r="E103" s="315" t="s">
        <v>175</v>
      </c>
      <c r="F103" s="282"/>
      <c r="G103" s="110"/>
      <c r="H103" s="264">
        <f>H105+H107</f>
        <v>50000</v>
      </c>
      <c r="I103" s="264">
        <f>I105+I107</f>
        <v>50000</v>
      </c>
    </row>
    <row r="104" spans="1:9" s="17" customFormat="1" ht="53.25" customHeight="1">
      <c r="A104" s="132" t="s">
        <v>365</v>
      </c>
      <c r="B104" s="323" t="s">
        <v>49</v>
      </c>
      <c r="C104" s="143" t="s">
        <v>128</v>
      </c>
      <c r="D104" s="144" t="s">
        <v>51</v>
      </c>
      <c r="E104" s="291" t="s">
        <v>161</v>
      </c>
      <c r="F104" s="312" t="s">
        <v>366</v>
      </c>
      <c r="G104" s="108"/>
      <c r="H104" s="112">
        <f>H105</f>
        <v>25000</v>
      </c>
      <c r="I104" s="112">
        <f>I105</f>
        <v>25000</v>
      </c>
    </row>
    <row r="105" spans="1:9" s="17" customFormat="1" ht="51.75" customHeight="1">
      <c r="A105" s="131" t="s">
        <v>108</v>
      </c>
      <c r="B105" s="325" t="s">
        <v>49</v>
      </c>
      <c r="C105" s="110" t="s">
        <v>128</v>
      </c>
      <c r="D105" s="110" t="s">
        <v>51</v>
      </c>
      <c r="E105" s="291" t="s">
        <v>161</v>
      </c>
      <c r="F105" s="313" t="s">
        <v>366</v>
      </c>
      <c r="G105" s="110" t="s">
        <v>58</v>
      </c>
      <c r="H105" s="264">
        <v>25000</v>
      </c>
      <c r="I105" s="264">
        <v>25000</v>
      </c>
    </row>
    <row r="106" spans="1:9" s="17" customFormat="1" ht="53.25" customHeight="1">
      <c r="A106" s="132" t="s">
        <v>367</v>
      </c>
      <c r="B106" s="323" t="s">
        <v>49</v>
      </c>
      <c r="C106" s="143" t="s">
        <v>128</v>
      </c>
      <c r="D106" s="144" t="s">
        <v>51</v>
      </c>
      <c r="E106" s="291" t="s">
        <v>161</v>
      </c>
      <c r="F106" s="312" t="s">
        <v>368</v>
      </c>
      <c r="G106" s="108"/>
      <c r="H106" s="112">
        <f>H107</f>
        <v>25000</v>
      </c>
      <c r="I106" s="112">
        <f>I107</f>
        <v>25000</v>
      </c>
    </row>
    <row r="107" spans="1:9" s="17" customFormat="1" ht="51.75" customHeight="1">
      <c r="A107" s="131" t="s">
        <v>108</v>
      </c>
      <c r="B107" s="325" t="s">
        <v>49</v>
      </c>
      <c r="C107" s="110" t="s">
        <v>128</v>
      </c>
      <c r="D107" s="110" t="s">
        <v>51</v>
      </c>
      <c r="E107" s="291" t="s">
        <v>161</v>
      </c>
      <c r="F107" s="313" t="s">
        <v>368</v>
      </c>
      <c r="G107" s="110" t="s">
        <v>58</v>
      </c>
      <c r="H107" s="264">
        <v>25000</v>
      </c>
      <c r="I107" s="264">
        <v>25000</v>
      </c>
    </row>
    <row r="108" spans="1:9" s="17" customFormat="1" ht="33" customHeight="1">
      <c r="A108" s="134" t="s">
        <v>130</v>
      </c>
      <c r="B108" s="321" t="s">
        <v>49</v>
      </c>
      <c r="C108" s="154" t="s">
        <v>128</v>
      </c>
      <c r="D108" s="154" t="s">
        <v>105</v>
      </c>
      <c r="E108" s="308"/>
      <c r="F108" s="309"/>
      <c r="G108" s="154"/>
      <c r="H108" s="157">
        <f>H109+H114</f>
        <v>2808799</v>
      </c>
      <c r="I108" s="157">
        <f>I109+I114</f>
        <v>2808799</v>
      </c>
    </row>
    <row r="109" spans="1:38" s="26" customFormat="1" ht="81" customHeight="1">
      <c r="A109" s="127" t="s">
        <v>459</v>
      </c>
      <c r="B109" s="483" t="s">
        <v>49</v>
      </c>
      <c r="C109" s="154" t="s">
        <v>128</v>
      </c>
      <c r="D109" s="152" t="s">
        <v>105</v>
      </c>
      <c r="E109" s="486" t="s">
        <v>29</v>
      </c>
      <c r="F109" s="487"/>
      <c r="G109" s="158"/>
      <c r="H109" s="157">
        <f aca="true" t="shared" si="12" ref="H109:I112">H110</f>
        <v>2790719</v>
      </c>
      <c r="I109" s="157">
        <f t="shared" si="12"/>
        <v>2790719</v>
      </c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</row>
    <row r="110" spans="1:38" s="24" customFormat="1" ht="78.75" customHeight="1">
      <c r="A110" s="129" t="s">
        <v>462</v>
      </c>
      <c r="B110" s="321" t="s">
        <v>49</v>
      </c>
      <c r="C110" s="488" t="s">
        <v>128</v>
      </c>
      <c r="D110" s="489" t="s">
        <v>105</v>
      </c>
      <c r="E110" s="314" t="s">
        <v>358</v>
      </c>
      <c r="F110" s="269"/>
      <c r="G110" s="490"/>
      <c r="H110" s="491">
        <f t="shared" si="12"/>
        <v>2790719</v>
      </c>
      <c r="I110" s="491">
        <f t="shared" si="12"/>
        <v>2790719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s="24" customFormat="1" ht="74.25" customHeight="1">
      <c r="A111" s="480" t="s">
        <v>369</v>
      </c>
      <c r="B111" s="492" t="s">
        <v>49</v>
      </c>
      <c r="C111" s="488" t="s">
        <v>128</v>
      </c>
      <c r="D111" s="489" t="s">
        <v>105</v>
      </c>
      <c r="E111" s="493" t="s">
        <v>370</v>
      </c>
      <c r="F111" s="269"/>
      <c r="G111" s="490"/>
      <c r="H111" s="491">
        <f t="shared" si="12"/>
        <v>2790719</v>
      </c>
      <c r="I111" s="491">
        <f t="shared" si="12"/>
        <v>2790719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9" s="23" customFormat="1" ht="41.25" customHeight="1">
      <c r="A112" s="132" t="s">
        <v>149</v>
      </c>
      <c r="B112" s="323" t="s">
        <v>49</v>
      </c>
      <c r="C112" s="143" t="s">
        <v>128</v>
      </c>
      <c r="D112" s="144" t="s">
        <v>105</v>
      </c>
      <c r="E112" s="291" t="s">
        <v>370</v>
      </c>
      <c r="F112" s="539" t="s">
        <v>165</v>
      </c>
      <c r="G112" s="108"/>
      <c r="H112" s="112">
        <f t="shared" si="12"/>
        <v>2790719</v>
      </c>
      <c r="I112" s="112">
        <f t="shared" si="12"/>
        <v>2790719</v>
      </c>
    </row>
    <row r="113" spans="1:9" s="23" customFormat="1" ht="54" customHeight="1">
      <c r="A113" s="131" t="s">
        <v>108</v>
      </c>
      <c r="B113" s="325" t="s">
        <v>49</v>
      </c>
      <c r="C113" s="143" t="s">
        <v>128</v>
      </c>
      <c r="D113" s="144" t="s">
        <v>105</v>
      </c>
      <c r="E113" s="291" t="s">
        <v>298</v>
      </c>
      <c r="F113" s="539" t="s">
        <v>165</v>
      </c>
      <c r="G113" s="108" t="s">
        <v>58</v>
      </c>
      <c r="H113" s="112">
        <v>2790719</v>
      </c>
      <c r="I113" s="112">
        <v>2790719</v>
      </c>
    </row>
    <row r="114" spans="1:38" s="26" customFormat="1" ht="81" customHeight="1">
      <c r="A114" s="127" t="s">
        <v>569</v>
      </c>
      <c r="B114" s="483" t="s">
        <v>49</v>
      </c>
      <c r="C114" s="154" t="s">
        <v>128</v>
      </c>
      <c r="D114" s="152" t="s">
        <v>105</v>
      </c>
      <c r="E114" s="486" t="s">
        <v>371</v>
      </c>
      <c r="F114" s="487"/>
      <c r="G114" s="158"/>
      <c r="H114" s="157">
        <f aca="true" t="shared" si="13" ref="H114:I117">H115</f>
        <v>18080</v>
      </c>
      <c r="I114" s="157">
        <f t="shared" si="13"/>
        <v>18080</v>
      </c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</row>
    <row r="115" spans="1:38" s="24" customFormat="1" ht="91.5" customHeight="1">
      <c r="A115" s="129" t="s">
        <v>463</v>
      </c>
      <c r="B115" s="321" t="s">
        <v>49</v>
      </c>
      <c r="C115" s="488" t="s">
        <v>128</v>
      </c>
      <c r="D115" s="489" t="s">
        <v>105</v>
      </c>
      <c r="E115" s="314" t="s">
        <v>372</v>
      </c>
      <c r="F115" s="269"/>
      <c r="G115" s="490"/>
      <c r="H115" s="491">
        <f>H116</f>
        <v>18080</v>
      </c>
      <c r="I115" s="491">
        <f>I116</f>
        <v>18080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38" s="24" customFormat="1" ht="57" customHeight="1">
      <c r="A116" s="480" t="s">
        <v>633</v>
      </c>
      <c r="B116" s="321" t="s">
        <v>49</v>
      </c>
      <c r="C116" s="488" t="s">
        <v>128</v>
      </c>
      <c r="D116" s="489" t="s">
        <v>105</v>
      </c>
      <c r="E116" s="314" t="s">
        <v>566</v>
      </c>
      <c r="F116" s="269"/>
      <c r="G116" s="490"/>
      <c r="H116" s="491">
        <f>H117</f>
        <v>18080</v>
      </c>
      <c r="I116" s="491">
        <f>I117</f>
        <v>18080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1:9" s="23" customFormat="1" ht="41.25" customHeight="1">
      <c r="A117" s="132" t="s">
        <v>630</v>
      </c>
      <c r="B117" s="323" t="s">
        <v>49</v>
      </c>
      <c r="C117" s="143" t="s">
        <v>128</v>
      </c>
      <c r="D117" s="144" t="s">
        <v>105</v>
      </c>
      <c r="E117" s="315" t="s">
        <v>568</v>
      </c>
      <c r="F117" s="539" t="s">
        <v>567</v>
      </c>
      <c r="G117" s="108"/>
      <c r="H117" s="112">
        <f t="shared" si="13"/>
        <v>18080</v>
      </c>
      <c r="I117" s="112">
        <f t="shared" si="13"/>
        <v>18080</v>
      </c>
    </row>
    <row r="118" spans="1:9" s="23" customFormat="1" ht="54" customHeight="1">
      <c r="A118" s="131" t="s">
        <v>108</v>
      </c>
      <c r="B118" s="325" t="s">
        <v>49</v>
      </c>
      <c r="C118" s="143" t="s">
        <v>128</v>
      </c>
      <c r="D118" s="144" t="s">
        <v>105</v>
      </c>
      <c r="E118" s="315" t="s">
        <v>568</v>
      </c>
      <c r="F118" s="539" t="s">
        <v>567</v>
      </c>
      <c r="G118" s="108" t="s">
        <v>58</v>
      </c>
      <c r="H118" s="112">
        <v>18080</v>
      </c>
      <c r="I118" s="112">
        <v>18080</v>
      </c>
    </row>
    <row r="119" spans="1:9" s="17" customFormat="1" ht="33" customHeight="1">
      <c r="A119" s="268" t="s">
        <v>216</v>
      </c>
      <c r="B119" s="322" t="s">
        <v>49</v>
      </c>
      <c r="C119" s="154" t="s">
        <v>218</v>
      </c>
      <c r="D119" s="154"/>
      <c r="E119" s="308"/>
      <c r="F119" s="309"/>
      <c r="G119" s="154"/>
      <c r="H119" s="157">
        <f>H120</f>
        <v>705000</v>
      </c>
      <c r="I119" s="157">
        <f>I120</f>
        <v>705000</v>
      </c>
    </row>
    <row r="120" spans="1:9" s="17" customFormat="1" ht="37.5" customHeight="1">
      <c r="A120" s="268" t="s">
        <v>217</v>
      </c>
      <c r="B120" s="322" t="s">
        <v>49</v>
      </c>
      <c r="C120" s="154" t="s">
        <v>218</v>
      </c>
      <c r="D120" s="154" t="s">
        <v>50</v>
      </c>
      <c r="E120" s="149"/>
      <c r="F120" s="150"/>
      <c r="G120" s="154"/>
      <c r="H120" s="157">
        <f aca="true" t="shared" si="14" ref="H120:I124">H121</f>
        <v>705000</v>
      </c>
      <c r="I120" s="157">
        <f t="shared" si="14"/>
        <v>705000</v>
      </c>
    </row>
    <row r="121" spans="1:9" s="17" customFormat="1" ht="69.75" customHeight="1">
      <c r="A121" s="127" t="s">
        <v>464</v>
      </c>
      <c r="B121" s="483" t="s">
        <v>49</v>
      </c>
      <c r="C121" s="154" t="s">
        <v>218</v>
      </c>
      <c r="D121" s="152" t="s">
        <v>50</v>
      </c>
      <c r="E121" s="314" t="s">
        <v>373</v>
      </c>
      <c r="F121" s="269"/>
      <c r="G121" s="158"/>
      <c r="H121" s="157">
        <f t="shared" si="14"/>
        <v>705000</v>
      </c>
      <c r="I121" s="157">
        <f t="shared" si="14"/>
        <v>705000</v>
      </c>
    </row>
    <row r="122" spans="1:9" s="17" customFormat="1" ht="85.5" customHeight="1" thickBot="1">
      <c r="A122" s="129" t="s">
        <v>469</v>
      </c>
      <c r="B122" s="321" t="s">
        <v>49</v>
      </c>
      <c r="C122" s="154" t="s">
        <v>218</v>
      </c>
      <c r="D122" s="154" t="s">
        <v>50</v>
      </c>
      <c r="E122" s="481" t="s">
        <v>374</v>
      </c>
      <c r="F122" s="269"/>
      <c r="G122" s="154"/>
      <c r="H122" s="157">
        <f>H124</f>
        <v>705000</v>
      </c>
      <c r="I122" s="157">
        <f>I124</f>
        <v>705000</v>
      </c>
    </row>
    <row r="123" spans="1:9" s="17" customFormat="1" ht="61.5" customHeight="1" thickBot="1">
      <c r="A123" s="484" t="s">
        <v>578</v>
      </c>
      <c r="B123" s="485" t="s">
        <v>49</v>
      </c>
      <c r="C123" s="154" t="s">
        <v>220</v>
      </c>
      <c r="D123" s="154" t="s">
        <v>50</v>
      </c>
      <c r="E123" s="481" t="s">
        <v>375</v>
      </c>
      <c r="F123" s="269"/>
      <c r="G123" s="154"/>
      <c r="H123" s="157">
        <f t="shared" si="14"/>
        <v>705000</v>
      </c>
      <c r="I123" s="157">
        <f t="shared" si="14"/>
        <v>705000</v>
      </c>
    </row>
    <row r="124" spans="1:9" s="17" customFormat="1" ht="55.5" customHeight="1">
      <c r="A124" s="133" t="s">
        <v>219</v>
      </c>
      <c r="B124" s="331" t="s">
        <v>49</v>
      </c>
      <c r="C124" s="110" t="s">
        <v>220</v>
      </c>
      <c r="D124" s="110" t="s">
        <v>50</v>
      </c>
      <c r="E124" s="315" t="s">
        <v>375</v>
      </c>
      <c r="F124" s="282" t="s">
        <v>258</v>
      </c>
      <c r="G124" s="110"/>
      <c r="H124" s="264">
        <f t="shared" si="14"/>
        <v>705000</v>
      </c>
      <c r="I124" s="264">
        <f t="shared" si="14"/>
        <v>705000</v>
      </c>
    </row>
    <row r="125" spans="1:9" s="17" customFormat="1" ht="48.75" customHeight="1">
      <c r="A125" s="131" t="s">
        <v>221</v>
      </c>
      <c r="B125" s="325" t="s">
        <v>49</v>
      </c>
      <c r="C125" s="110" t="s">
        <v>218</v>
      </c>
      <c r="D125" s="110" t="s">
        <v>50</v>
      </c>
      <c r="E125" s="315" t="s">
        <v>375</v>
      </c>
      <c r="F125" s="282" t="s">
        <v>258</v>
      </c>
      <c r="G125" s="110" t="s">
        <v>193</v>
      </c>
      <c r="H125" s="264">
        <v>705000</v>
      </c>
      <c r="I125" s="264">
        <v>705000</v>
      </c>
    </row>
    <row r="126" spans="1:9" s="25" customFormat="1" ht="48.75" customHeight="1">
      <c r="A126" s="268" t="s">
        <v>570</v>
      </c>
      <c r="B126" s="322" t="s">
        <v>49</v>
      </c>
      <c r="C126" s="154" t="s">
        <v>218</v>
      </c>
      <c r="D126" s="152" t="s">
        <v>56</v>
      </c>
      <c r="E126" s="481"/>
      <c r="F126" s="269"/>
      <c r="G126" s="158"/>
      <c r="H126" s="157">
        <f aca="true" t="shared" si="15" ref="H126:I130">H127</f>
        <v>164430</v>
      </c>
      <c r="I126" s="157">
        <f t="shared" si="15"/>
        <v>109620</v>
      </c>
    </row>
    <row r="127" spans="1:9" s="17" customFormat="1" ht="80.25" customHeight="1">
      <c r="A127" s="127" t="s">
        <v>459</v>
      </c>
      <c r="B127" s="154" t="s">
        <v>49</v>
      </c>
      <c r="C127" s="154" t="s">
        <v>218</v>
      </c>
      <c r="D127" s="152" t="s">
        <v>56</v>
      </c>
      <c r="E127" s="314" t="s">
        <v>29</v>
      </c>
      <c r="F127" s="269"/>
      <c r="G127" s="158"/>
      <c r="H127" s="157">
        <f t="shared" si="15"/>
        <v>164430</v>
      </c>
      <c r="I127" s="157">
        <f t="shared" si="15"/>
        <v>109620</v>
      </c>
    </row>
    <row r="128" spans="1:9" s="17" customFormat="1" ht="78" customHeight="1">
      <c r="A128" s="128" t="s">
        <v>460</v>
      </c>
      <c r="B128" s="154" t="s">
        <v>49</v>
      </c>
      <c r="C128" s="154" t="s">
        <v>218</v>
      </c>
      <c r="D128" s="154" t="s">
        <v>56</v>
      </c>
      <c r="E128" s="481" t="s">
        <v>32</v>
      </c>
      <c r="F128" s="269"/>
      <c r="G128" s="154"/>
      <c r="H128" s="157">
        <f t="shared" si="15"/>
        <v>164430</v>
      </c>
      <c r="I128" s="157">
        <f t="shared" si="15"/>
        <v>109620</v>
      </c>
    </row>
    <row r="129" spans="1:9" s="17" customFormat="1" ht="69" customHeight="1">
      <c r="A129" s="480" t="s">
        <v>571</v>
      </c>
      <c r="B129" s="154" t="s">
        <v>49</v>
      </c>
      <c r="C129" s="154" t="s">
        <v>220</v>
      </c>
      <c r="D129" s="154" t="s">
        <v>56</v>
      </c>
      <c r="E129" s="481" t="s">
        <v>572</v>
      </c>
      <c r="F129" s="269"/>
      <c r="G129" s="154"/>
      <c r="H129" s="157">
        <f t="shared" si="15"/>
        <v>164430</v>
      </c>
      <c r="I129" s="157">
        <f t="shared" si="15"/>
        <v>109620</v>
      </c>
    </row>
    <row r="130" spans="1:9" s="17" customFormat="1" ht="48.75" customHeight="1">
      <c r="A130" s="132" t="s">
        <v>573</v>
      </c>
      <c r="B130" s="110" t="s">
        <v>49</v>
      </c>
      <c r="C130" s="110" t="s">
        <v>220</v>
      </c>
      <c r="D130" s="110" t="s">
        <v>56</v>
      </c>
      <c r="E130" s="315" t="s">
        <v>572</v>
      </c>
      <c r="F130" s="312" t="s">
        <v>574</v>
      </c>
      <c r="G130" s="110"/>
      <c r="H130" s="264">
        <f t="shared" si="15"/>
        <v>164430</v>
      </c>
      <c r="I130" s="264">
        <f t="shared" si="15"/>
        <v>109620</v>
      </c>
    </row>
    <row r="131" spans="1:9" s="17" customFormat="1" ht="48.75" customHeight="1">
      <c r="A131" s="131" t="s">
        <v>221</v>
      </c>
      <c r="B131" s="110" t="s">
        <v>49</v>
      </c>
      <c r="C131" s="110" t="s">
        <v>218</v>
      </c>
      <c r="D131" s="110" t="s">
        <v>56</v>
      </c>
      <c r="E131" s="315" t="s">
        <v>572</v>
      </c>
      <c r="F131" s="312" t="s">
        <v>574</v>
      </c>
      <c r="G131" s="110" t="s">
        <v>193</v>
      </c>
      <c r="H131" s="264">
        <v>164430</v>
      </c>
      <c r="I131" s="264">
        <v>109620</v>
      </c>
    </row>
    <row r="132" spans="1:9" s="17" customFormat="1" ht="30" customHeight="1">
      <c r="A132" s="134" t="s">
        <v>133</v>
      </c>
      <c r="B132" s="321" t="s">
        <v>49</v>
      </c>
      <c r="C132" s="270">
        <v>11</v>
      </c>
      <c r="D132" s="152"/>
      <c r="E132" s="291"/>
      <c r="F132" s="312"/>
      <c r="G132" s="274"/>
      <c r="H132" s="157">
        <f aca="true" t="shared" si="16" ref="H132:I137">H133</f>
        <v>50000</v>
      </c>
      <c r="I132" s="157">
        <f t="shared" si="16"/>
        <v>50000</v>
      </c>
    </row>
    <row r="133" spans="1:9" s="17" customFormat="1" ht="33.75" customHeight="1">
      <c r="A133" s="268" t="s">
        <v>134</v>
      </c>
      <c r="B133" s="322" t="s">
        <v>49</v>
      </c>
      <c r="C133" s="154" t="s">
        <v>135</v>
      </c>
      <c r="D133" s="152" t="s">
        <v>50</v>
      </c>
      <c r="E133" s="291"/>
      <c r="F133" s="282"/>
      <c r="G133" s="274"/>
      <c r="H133" s="157">
        <f t="shared" si="16"/>
        <v>50000</v>
      </c>
      <c r="I133" s="157">
        <f t="shared" si="16"/>
        <v>50000</v>
      </c>
    </row>
    <row r="134" spans="1:9" s="17" customFormat="1" ht="109.5" customHeight="1">
      <c r="A134" s="134" t="s">
        <v>465</v>
      </c>
      <c r="B134" s="321" t="s">
        <v>49</v>
      </c>
      <c r="C134" s="154" t="s">
        <v>135</v>
      </c>
      <c r="D134" s="152" t="s">
        <v>50</v>
      </c>
      <c r="E134" s="481" t="s">
        <v>131</v>
      </c>
      <c r="F134" s="269"/>
      <c r="G134" s="158"/>
      <c r="H134" s="157">
        <f t="shared" si="16"/>
        <v>50000</v>
      </c>
      <c r="I134" s="157">
        <f t="shared" si="16"/>
        <v>50000</v>
      </c>
    </row>
    <row r="135" spans="1:9" s="17" customFormat="1" ht="87" customHeight="1">
      <c r="A135" s="129" t="s">
        <v>466</v>
      </c>
      <c r="B135" s="321" t="s">
        <v>49</v>
      </c>
      <c r="C135" s="154" t="s">
        <v>135</v>
      </c>
      <c r="D135" s="152" t="s">
        <v>50</v>
      </c>
      <c r="E135" s="481" t="s">
        <v>376</v>
      </c>
      <c r="F135" s="269"/>
      <c r="G135" s="158"/>
      <c r="H135" s="157">
        <f t="shared" si="16"/>
        <v>50000</v>
      </c>
      <c r="I135" s="157">
        <f t="shared" si="16"/>
        <v>50000</v>
      </c>
    </row>
    <row r="136" spans="1:9" s="17" customFormat="1" ht="78" customHeight="1">
      <c r="A136" s="268" t="s">
        <v>377</v>
      </c>
      <c r="B136" s="322" t="s">
        <v>49</v>
      </c>
      <c r="C136" s="154" t="s">
        <v>135</v>
      </c>
      <c r="D136" s="152" t="s">
        <v>50</v>
      </c>
      <c r="E136" s="295" t="s">
        <v>378</v>
      </c>
      <c r="F136" s="269"/>
      <c r="G136" s="158"/>
      <c r="H136" s="157">
        <f t="shared" si="16"/>
        <v>50000</v>
      </c>
      <c r="I136" s="157">
        <f t="shared" si="16"/>
        <v>50000</v>
      </c>
    </row>
    <row r="137" spans="1:9" s="17" customFormat="1" ht="69.75" customHeight="1">
      <c r="A137" s="299" t="s">
        <v>379</v>
      </c>
      <c r="B137" s="332" t="s">
        <v>49</v>
      </c>
      <c r="C137" s="110" t="s">
        <v>135</v>
      </c>
      <c r="D137" s="153" t="s">
        <v>50</v>
      </c>
      <c r="E137" s="291" t="s">
        <v>380</v>
      </c>
      <c r="F137" s="282" t="s">
        <v>259</v>
      </c>
      <c r="G137" s="274"/>
      <c r="H137" s="264">
        <f t="shared" si="16"/>
        <v>50000</v>
      </c>
      <c r="I137" s="264">
        <f t="shared" si="16"/>
        <v>50000</v>
      </c>
    </row>
    <row r="138" spans="1:38" s="20" customFormat="1" ht="69" customHeight="1">
      <c r="A138" s="126" t="s">
        <v>108</v>
      </c>
      <c r="B138" s="324" t="s">
        <v>49</v>
      </c>
      <c r="C138" s="277">
        <v>11</v>
      </c>
      <c r="D138" s="153" t="s">
        <v>50</v>
      </c>
      <c r="E138" s="291" t="s">
        <v>380</v>
      </c>
      <c r="F138" s="312" t="s">
        <v>259</v>
      </c>
      <c r="G138" s="274" t="s">
        <v>58</v>
      </c>
      <c r="H138" s="264">
        <v>50000</v>
      </c>
      <c r="I138" s="264">
        <v>50000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9" s="20" customFormat="1" ht="18">
      <c r="A139" s="6"/>
      <c r="B139" s="6"/>
      <c r="C139" s="6"/>
      <c r="D139" s="7"/>
      <c r="E139" s="32"/>
      <c r="F139" s="33"/>
      <c r="G139" s="34"/>
      <c r="H139" s="7"/>
      <c r="I139" s="35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s="20" customFormat="1" ht="18">
      <c r="A140" s="6"/>
      <c r="B140" s="6"/>
      <c r="C140" s="6"/>
      <c r="D140" s="7"/>
      <c r="E140" s="32"/>
      <c r="F140" s="33"/>
      <c r="G140" s="34"/>
      <c r="H140" s="7"/>
      <c r="I140" s="35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s="20" customFormat="1" ht="18">
      <c r="A141" s="6"/>
      <c r="B141" s="6"/>
      <c r="C141" s="6"/>
      <c r="D141" s="7"/>
      <c r="E141" s="32"/>
      <c r="F141" s="33"/>
      <c r="G141" s="34"/>
      <c r="H141" s="7"/>
      <c r="I141" s="35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s="20" customFormat="1" ht="18">
      <c r="A142" s="6"/>
      <c r="B142" s="6"/>
      <c r="C142" s="6"/>
      <c r="D142" s="7"/>
      <c r="E142" s="32"/>
      <c r="F142" s="33"/>
      <c r="G142" s="34"/>
      <c r="H142" s="7"/>
      <c r="I142" s="35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18">
      <c r="A143" s="6"/>
      <c r="B143" s="6"/>
      <c r="C143" s="6"/>
      <c r="D143" s="7"/>
      <c r="E143" s="32"/>
      <c r="F143" s="33"/>
      <c r="G143" s="34"/>
      <c r="H143" s="7"/>
      <c r="I143" s="35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s="20" customFormat="1" ht="18">
      <c r="A144" s="6"/>
      <c r="B144" s="6"/>
      <c r="C144" s="6"/>
      <c r="D144" s="7"/>
      <c r="E144" s="32"/>
      <c r="F144" s="33"/>
      <c r="G144" s="34"/>
      <c r="H144" s="7"/>
      <c r="I144" s="35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s="20" customFormat="1" ht="18">
      <c r="A145" s="6"/>
      <c r="B145" s="6"/>
      <c r="C145" s="6"/>
      <c r="D145" s="7"/>
      <c r="E145" s="32"/>
      <c r="F145" s="33"/>
      <c r="G145" s="34"/>
      <c r="H145" s="7"/>
      <c r="I145" s="35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s="20" customFormat="1" ht="18">
      <c r="A146" s="6"/>
      <c r="B146" s="6"/>
      <c r="C146" s="6"/>
      <c r="D146" s="7"/>
      <c r="E146" s="32"/>
      <c r="F146" s="33"/>
      <c r="G146" s="34"/>
      <c r="H146" s="7"/>
      <c r="I146" s="35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20" customFormat="1" ht="18">
      <c r="A147" s="6"/>
      <c r="B147" s="6"/>
      <c r="C147" s="6"/>
      <c r="D147" s="7"/>
      <c r="E147" s="32"/>
      <c r="F147" s="33"/>
      <c r="G147" s="34"/>
      <c r="H147" s="7"/>
      <c r="I147" s="35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18">
      <c r="A148" s="6"/>
      <c r="B148" s="6"/>
      <c r="C148" s="6"/>
      <c r="D148" s="7"/>
      <c r="E148" s="32"/>
      <c r="F148" s="33"/>
      <c r="G148" s="34"/>
      <c r="H148" s="7"/>
      <c r="I148" s="35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18">
      <c r="A149" s="6"/>
      <c r="B149" s="6"/>
      <c r="C149" s="6"/>
      <c r="D149" s="7"/>
      <c r="E149" s="32"/>
      <c r="F149" s="33"/>
      <c r="G149" s="34"/>
      <c r="H149" s="7"/>
      <c r="I149" s="35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18">
      <c r="A150" s="6"/>
      <c r="B150" s="6"/>
      <c r="C150" s="6"/>
      <c r="D150" s="7"/>
      <c r="E150" s="32"/>
      <c r="F150" s="33"/>
      <c r="G150" s="34"/>
      <c r="H150" s="7"/>
      <c r="I150" s="35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18">
      <c r="A151" s="6"/>
      <c r="B151" s="6"/>
      <c r="C151" s="6"/>
      <c r="D151" s="7"/>
      <c r="E151" s="32"/>
      <c r="F151" s="33"/>
      <c r="G151" s="34"/>
      <c r="H151" s="7"/>
      <c r="I151" s="35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18">
      <c r="A152" s="6"/>
      <c r="B152" s="6"/>
      <c r="C152" s="6"/>
      <c r="D152" s="7"/>
      <c r="E152" s="32"/>
      <c r="F152" s="33"/>
      <c r="G152" s="34"/>
      <c r="H152" s="7"/>
      <c r="I152" s="35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s="20" customFormat="1" ht="18">
      <c r="A153" s="6"/>
      <c r="B153" s="6"/>
      <c r="C153" s="6"/>
      <c r="D153" s="7"/>
      <c r="E153" s="32"/>
      <c r="F153" s="33"/>
      <c r="G153" s="34"/>
      <c r="H153" s="7"/>
      <c r="I153" s="35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s="20" customFormat="1" ht="18">
      <c r="A154" s="6"/>
      <c r="B154" s="6"/>
      <c r="C154" s="6"/>
      <c r="D154" s="7"/>
      <c r="E154" s="32"/>
      <c r="F154" s="33"/>
      <c r="G154" s="34"/>
      <c r="H154" s="7"/>
      <c r="I154" s="35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s="20" customFormat="1" ht="18">
      <c r="A155" s="6"/>
      <c r="B155" s="6"/>
      <c r="C155" s="6"/>
      <c r="D155" s="7"/>
      <c r="E155" s="32"/>
      <c r="F155" s="33"/>
      <c r="G155" s="34"/>
      <c r="H155" s="7"/>
      <c r="I155" s="35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18">
      <c r="A156" s="6"/>
      <c r="B156" s="6"/>
      <c r="C156" s="6"/>
      <c r="D156" s="7"/>
      <c r="E156" s="32"/>
      <c r="F156" s="33"/>
      <c r="G156" s="34"/>
      <c r="H156" s="7"/>
      <c r="I156" s="35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18">
      <c r="A157" s="6"/>
      <c r="B157" s="6"/>
      <c r="C157" s="6"/>
      <c r="D157" s="7"/>
      <c r="E157" s="32"/>
      <c r="F157" s="33"/>
      <c r="G157" s="34"/>
      <c r="H157" s="7"/>
      <c r="I157" s="35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18">
      <c r="A158" s="6"/>
      <c r="B158" s="6"/>
      <c r="C158" s="6"/>
      <c r="D158" s="7"/>
      <c r="E158" s="32"/>
      <c r="F158" s="33"/>
      <c r="G158" s="34"/>
      <c r="H158" s="7"/>
      <c r="I158" s="35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18">
      <c r="A159" s="6"/>
      <c r="B159" s="6"/>
      <c r="C159" s="6"/>
      <c r="D159" s="7"/>
      <c r="E159" s="32"/>
      <c r="F159" s="33"/>
      <c r="G159" s="34"/>
      <c r="H159" s="7"/>
      <c r="I159" s="35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18">
      <c r="A160" s="6"/>
      <c r="B160" s="6"/>
      <c r="C160" s="6"/>
      <c r="D160" s="7"/>
      <c r="E160" s="32"/>
      <c r="F160" s="33"/>
      <c r="G160" s="34"/>
      <c r="H160" s="7"/>
      <c r="I160" s="35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20" customFormat="1" ht="18">
      <c r="A161" s="6"/>
      <c r="B161" s="6"/>
      <c r="C161" s="6"/>
      <c r="D161" s="7"/>
      <c r="E161" s="32"/>
      <c r="F161" s="33"/>
      <c r="G161" s="34"/>
      <c r="H161" s="7"/>
      <c r="I161" s="35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s="20" customFormat="1" ht="18">
      <c r="A162" s="6"/>
      <c r="B162" s="6"/>
      <c r="C162" s="6"/>
      <c r="D162" s="7"/>
      <c r="E162" s="32"/>
      <c r="F162" s="33"/>
      <c r="G162" s="34"/>
      <c r="H162" s="7"/>
      <c r="I162" s="35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s="20" customFormat="1" ht="18">
      <c r="A163" s="6"/>
      <c r="B163" s="6"/>
      <c r="C163" s="6"/>
      <c r="D163" s="7"/>
      <c r="E163" s="32"/>
      <c r="F163" s="33"/>
      <c r="G163" s="34"/>
      <c r="H163" s="7"/>
      <c r="I163" s="35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s="20" customFormat="1" ht="18">
      <c r="A164" s="6"/>
      <c r="B164" s="6"/>
      <c r="C164" s="6"/>
      <c r="D164" s="7"/>
      <c r="E164" s="32"/>
      <c r="F164" s="33"/>
      <c r="G164" s="34"/>
      <c r="H164" s="7"/>
      <c r="I164" s="35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s="20" customFormat="1" ht="18">
      <c r="A165" s="6"/>
      <c r="B165" s="6"/>
      <c r="C165" s="6"/>
      <c r="D165" s="7"/>
      <c r="E165" s="32"/>
      <c r="F165" s="33"/>
      <c r="G165" s="34"/>
      <c r="H165" s="7"/>
      <c r="I165" s="35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s="20" customFormat="1" ht="18">
      <c r="A166" s="6"/>
      <c r="B166" s="6"/>
      <c r="C166" s="6"/>
      <c r="D166" s="7"/>
      <c r="E166" s="32"/>
      <c r="F166" s="33"/>
      <c r="G166" s="34"/>
      <c r="H166" s="7"/>
      <c r="I166" s="35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s="20" customFormat="1" ht="18">
      <c r="A167" s="6"/>
      <c r="B167" s="6"/>
      <c r="C167" s="6"/>
      <c r="D167" s="7"/>
      <c r="E167" s="32"/>
      <c r="F167" s="33"/>
      <c r="G167" s="34"/>
      <c r="H167" s="7"/>
      <c r="I167" s="35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s="20" customFormat="1" ht="18">
      <c r="A168" s="6"/>
      <c r="B168" s="6"/>
      <c r="C168" s="6"/>
      <c r="D168" s="7"/>
      <c r="E168" s="32"/>
      <c r="F168" s="33"/>
      <c r="G168" s="34"/>
      <c r="H168" s="7"/>
      <c r="I168" s="35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s="20" customFormat="1" ht="18">
      <c r="A169" s="6"/>
      <c r="B169" s="6"/>
      <c r="C169" s="6"/>
      <c r="D169" s="7"/>
      <c r="E169" s="32"/>
      <c r="F169" s="33"/>
      <c r="G169" s="34"/>
      <c r="H169" s="7"/>
      <c r="I169" s="35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s="20" customFormat="1" ht="18">
      <c r="A170" s="6"/>
      <c r="B170" s="6"/>
      <c r="C170" s="6"/>
      <c r="D170" s="7"/>
      <c r="E170" s="32"/>
      <c r="F170" s="33"/>
      <c r="G170" s="34"/>
      <c r="H170" s="7"/>
      <c r="I170" s="35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s="20" customFormat="1" ht="18">
      <c r="A171" s="6"/>
      <c r="B171" s="6"/>
      <c r="C171" s="6"/>
      <c r="D171" s="7"/>
      <c r="E171" s="32"/>
      <c r="F171" s="33"/>
      <c r="G171" s="34"/>
      <c r="H171" s="7"/>
      <c r="I171" s="35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2" right="0.32" top="1" bottom="1" header="0.5" footer="0.5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92"/>
  <sheetViews>
    <sheetView view="pageBreakPreview" zoomScale="75" zoomScaleNormal="70" zoomScaleSheetLayoutView="75" zoomScalePageLayoutView="0" workbookViewId="0" topLeftCell="A118">
      <selection activeCell="A7" sqref="A7:F7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28125" style="10" customWidth="1"/>
    <col min="7" max="7" width="17.421875" style="241" customWidth="1"/>
    <col min="8" max="8" width="17.421875" style="247" customWidth="1"/>
    <col min="9" max="36" width="9.28125" style="247" customWidth="1"/>
    <col min="37" max="16384" width="9.28125" style="248" customWidth="1"/>
  </cols>
  <sheetData>
    <row r="1" spans="1:6" s="214" customFormat="1" ht="27" customHeight="1">
      <c r="A1" s="585" t="s">
        <v>245</v>
      </c>
      <c r="B1" s="585"/>
      <c r="C1" s="585"/>
      <c r="D1" s="585"/>
      <c r="E1" s="585"/>
      <c r="F1" s="585"/>
    </row>
    <row r="2" spans="1:6" s="214" customFormat="1" ht="21" customHeight="1">
      <c r="A2" s="585" t="s">
        <v>590</v>
      </c>
      <c r="B2" s="585"/>
      <c r="C2" s="585"/>
      <c r="D2" s="585"/>
      <c r="E2" s="585"/>
      <c r="F2" s="585"/>
    </row>
    <row r="3" spans="1:6" s="214" customFormat="1" ht="23.25" customHeight="1">
      <c r="A3" s="585" t="s">
        <v>337</v>
      </c>
      <c r="B3" s="585"/>
      <c r="C3" s="585"/>
      <c r="D3" s="585"/>
      <c r="E3" s="585"/>
      <c r="F3" s="585"/>
    </row>
    <row r="4" spans="1:6" s="215" customFormat="1" ht="22.5" customHeight="1">
      <c r="A4" s="587" t="s">
        <v>382</v>
      </c>
      <c r="B4" s="587"/>
      <c r="C4" s="587"/>
      <c r="D4" s="587"/>
      <c r="E4" s="587"/>
      <c r="F4" s="587"/>
    </row>
    <row r="5" spans="1:6" s="215" customFormat="1" ht="22.5" customHeight="1">
      <c r="A5" s="587" t="s">
        <v>607</v>
      </c>
      <c r="B5" s="587"/>
      <c r="C5" s="587"/>
      <c r="D5" s="587"/>
      <c r="E5" s="587"/>
      <c r="F5" s="587"/>
    </row>
    <row r="6" spans="1:6" s="215" customFormat="1" ht="21.75" customHeight="1">
      <c r="A6" s="642" t="s">
        <v>721</v>
      </c>
      <c r="B6" s="642"/>
      <c r="C6" s="642"/>
      <c r="D6" s="642"/>
      <c r="E6" s="642"/>
      <c r="F6" s="642"/>
    </row>
    <row r="7" spans="1:6" s="215" customFormat="1" ht="16.5" customHeight="1">
      <c r="A7" s="587"/>
      <c r="B7" s="587"/>
      <c r="C7" s="587"/>
      <c r="D7" s="587"/>
      <c r="E7" s="587"/>
      <c r="F7" s="587"/>
    </row>
    <row r="8" spans="1:6" s="215" customFormat="1" ht="96" customHeight="1">
      <c r="A8" s="641" t="s">
        <v>639</v>
      </c>
      <c r="B8" s="641"/>
      <c r="C8" s="641"/>
      <c r="D8" s="641"/>
      <c r="E8" s="641"/>
      <c r="F8" s="641"/>
    </row>
    <row r="9" spans="1:6" s="213" customFormat="1" ht="18">
      <c r="A9" s="237"/>
      <c r="B9" s="238"/>
      <c r="C9" s="238"/>
      <c r="D9" s="239"/>
      <c r="E9" s="239"/>
      <c r="F9" s="352" t="s">
        <v>273</v>
      </c>
    </row>
    <row r="10" spans="1:36" s="243" customFormat="1" ht="54" customHeight="1">
      <c r="A10" s="79" t="s">
        <v>145</v>
      </c>
      <c r="B10" s="643" t="s">
        <v>144</v>
      </c>
      <c r="C10" s="644"/>
      <c r="D10" s="645"/>
      <c r="E10" s="240" t="s">
        <v>46</v>
      </c>
      <c r="F10" s="30" t="s">
        <v>47</v>
      </c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1:36" s="26" customFormat="1" ht="18">
      <c r="A11" s="124">
        <v>1</v>
      </c>
      <c r="B11" s="646" t="s">
        <v>291</v>
      </c>
      <c r="C11" s="647"/>
      <c r="D11" s="648"/>
      <c r="E11" s="125"/>
      <c r="F11" s="122">
        <v>3</v>
      </c>
      <c r="G11" s="244"/>
      <c r="H11" s="3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</row>
    <row r="12" spans="1:36" s="26" customFormat="1" ht="18">
      <c r="A12" s="217" t="s">
        <v>452</v>
      </c>
      <c r="B12" s="646"/>
      <c r="C12" s="647"/>
      <c r="D12" s="648"/>
      <c r="E12" s="125"/>
      <c r="F12" s="444">
        <f>F17+F22+F27+F32+F34+F36+F39+F43+F46+F49++F51+F56+F61+F68+F71+F75+F80+F84+F89+F93+F97+F98+F99+F103+F107+F108+F112+F113+F114+F116+F118+F120+F122+F124</f>
        <v>15181518</v>
      </c>
      <c r="G12" s="244"/>
      <c r="H12" s="3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</row>
    <row r="13" spans="1:6" ht="66.75" customHeight="1">
      <c r="A13" s="216" t="s">
        <v>472</v>
      </c>
      <c r="B13" s="625" t="s">
        <v>51</v>
      </c>
      <c r="C13" s="626"/>
      <c r="D13" s="627"/>
      <c r="E13" s="148"/>
      <c r="F13" s="246">
        <f>F14</f>
        <v>705000</v>
      </c>
    </row>
    <row r="14" spans="1:6" ht="54" thickBot="1">
      <c r="A14" s="227" t="s">
        <v>469</v>
      </c>
      <c r="B14" s="610" t="s">
        <v>374</v>
      </c>
      <c r="C14" s="611"/>
      <c r="D14" s="612"/>
      <c r="E14" s="220"/>
      <c r="F14" s="250">
        <f>F15</f>
        <v>705000</v>
      </c>
    </row>
    <row r="15" spans="1:6" ht="54" customHeight="1" thickBot="1">
      <c r="A15" s="515" t="s">
        <v>578</v>
      </c>
      <c r="B15" s="610" t="s">
        <v>391</v>
      </c>
      <c r="C15" s="611"/>
      <c r="D15" s="612"/>
      <c r="E15" s="220"/>
      <c r="F15" s="250">
        <f>F16</f>
        <v>705000</v>
      </c>
    </row>
    <row r="16" spans="1:6" ht="37.5" customHeight="1">
      <c r="A16" s="221" t="s">
        <v>219</v>
      </c>
      <c r="B16" s="613" t="s">
        <v>392</v>
      </c>
      <c r="C16" s="614"/>
      <c r="D16" s="615"/>
      <c r="E16" s="431"/>
      <c r="F16" s="250">
        <f>F17</f>
        <v>705000</v>
      </c>
    </row>
    <row r="17" spans="1:6" ht="36" customHeight="1">
      <c r="A17" s="232" t="s">
        <v>221</v>
      </c>
      <c r="B17" s="610" t="s">
        <v>392</v>
      </c>
      <c r="C17" s="611"/>
      <c r="D17" s="611"/>
      <c r="E17" s="220">
        <v>300</v>
      </c>
      <c r="F17" s="430">
        <v>705000</v>
      </c>
    </row>
    <row r="18" spans="1:6" ht="86.25" customHeight="1">
      <c r="A18" s="216" t="s">
        <v>579</v>
      </c>
      <c r="B18" s="631" t="s">
        <v>128</v>
      </c>
      <c r="C18" s="632"/>
      <c r="D18" s="633"/>
      <c r="E18" s="432"/>
      <c r="F18" s="246">
        <f>F19</f>
        <v>150000</v>
      </c>
    </row>
    <row r="19" spans="1:6" ht="77.25" customHeight="1">
      <c r="A19" s="227" t="s">
        <v>576</v>
      </c>
      <c r="B19" s="610" t="s">
        <v>28</v>
      </c>
      <c r="C19" s="611"/>
      <c r="D19" s="612"/>
      <c r="E19" s="220"/>
      <c r="F19" s="250">
        <f>F20</f>
        <v>150000</v>
      </c>
    </row>
    <row r="20" spans="1:6" ht="37.5" customHeight="1">
      <c r="A20" s="227" t="s">
        <v>340</v>
      </c>
      <c r="B20" s="610" t="s">
        <v>1</v>
      </c>
      <c r="C20" s="611"/>
      <c r="D20" s="612"/>
      <c r="E20" s="220"/>
      <c r="F20" s="250">
        <f>F21</f>
        <v>150000</v>
      </c>
    </row>
    <row r="21" spans="1:6" ht="37.5" customHeight="1">
      <c r="A21" s="221" t="s">
        <v>148</v>
      </c>
      <c r="B21" s="610" t="s">
        <v>7</v>
      </c>
      <c r="C21" s="611"/>
      <c r="D21" s="612"/>
      <c r="E21" s="220"/>
      <c r="F21" s="250">
        <f>F22</f>
        <v>150000</v>
      </c>
    </row>
    <row r="22" spans="1:6" ht="46.5" customHeight="1">
      <c r="A22" s="219" t="s">
        <v>108</v>
      </c>
      <c r="B22" s="610" t="s">
        <v>7</v>
      </c>
      <c r="C22" s="611"/>
      <c r="D22" s="612"/>
      <c r="E22" s="220">
        <v>200</v>
      </c>
      <c r="F22" s="250">
        <v>150000</v>
      </c>
    </row>
    <row r="23" spans="1:36" s="549" customFormat="1" ht="61.5" customHeight="1">
      <c r="A23" s="546" t="s">
        <v>648</v>
      </c>
      <c r="B23" s="533" t="s">
        <v>61</v>
      </c>
      <c r="C23" s="532"/>
      <c r="D23" s="249"/>
      <c r="E23" s="249"/>
      <c r="F23" s="246">
        <f>F24</f>
        <v>500000</v>
      </c>
      <c r="G23" s="547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</row>
    <row r="24" spans="1:6" ht="63" customHeight="1">
      <c r="A24" s="471" t="s">
        <v>618</v>
      </c>
      <c r="B24" s="534" t="s">
        <v>615</v>
      </c>
      <c r="C24" s="531"/>
      <c r="D24" s="220"/>
      <c r="E24" s="220"/>
      <c r="F24" s="250">
        <f>F25</f>
        <v>500000</v>
      </c>
    </row>
    <row r="25" spans="1:6" ht="46.5" customHeight="1">
      <c r="A25" s="471" t="s">
        <v>637</v>
      </c>
      <c r="B25" s="534" t="s">
        <v>616</v>
      </c>
      <c r="C25" s="531"/>
      <c r="D25" s="220"/>
      <c r="E25" s="220"/>
      <c r="F25" s="250">
        <f>F26</f>
        <v>500000</v>
      </c>
    </row>
    <row r="26" spans="1:6" ht="46.5" customHeight="1">
      <c r="A26" s="471" t="s">
        <v>619</v>
      </c>
      <c r="B26" s="534" t="s">
        <v>647</v>
      </c>
      <c r="C26" s="531"/>
      <c r="D26" s="220"/>
      <c r="E26" s="220"/>
      <c r="F26" s="250">
        <f>F27</f>
        <v>500000</v>
      </c>
    </row>
    <row r="27" spans="1:6" ht="46.5" customHeight="1">
      <c r="A27" s="131" t="s">
        <v>108</v>
      </c>
      <c r="B27" s="534" t="s">
        <v>647</v>
      </c>
      <c r="C27" s="531"/>
      <c r="D27" s="220"/>
      <c r="E27" s="220">
        <v>200</v>
      </c>
      <c r="F27" s="250">
        <v>500000</v>
      </c>
    </row>
    <row r="28" spans="1:6" ht="82.5" customHeight="1">
      <c r="A28" s="545" t="s">
        <v>459</v>
      </c>
      <c r="B28" s="634" t="s">
        <v>64</v>
      </c>
      <c r="C28" s="626"/>
      <c r="D28" s="627"/>
      <c r="E28" s="148"/>
      <c r="F28" s="251">
        <f>F32+F34+F36+F39+F43+F46+F49+F51</f>
        <v>4247509</v>
      </c>
    </row>
    <row r="29" spans="1:6" ht="69" customHeight="1">
      <c r="A29" s="433" t="s">
        <v>460</v>
      </c>
      <c r="B29" s="610" t="s">
        <v>32</v>
      </c>
      <c r="C29" s="611"/>
      <c r="D29" s="612"/>
      <c r="E29" s="220"/>
      <c r="F29" s="253">
        <f>F30+F37</f>
        <v>2361096</v>
      </c>
    </row>
    <row r="30" spans="1:6" ht="67.5" customHeight="1">
      <c r="A30" s="252" t="s">
        <v>362</v>
      </c>
      <c r="B30" s="610" t="s">
        <v>2</v>
      </c>
      <c r="C30" s="611"/>
      <c r="D30" s="612"/>
      <c r="E30" s="220"/>
      <c r="F30" s="253">
        <f>F35+F34+F32</f>
        <v>1264896</v>
      </c>
    </row>
    <row r="31" spans="1:6" ht="67.5" customHeight="1">
      <c r="A31" s="221" t="s">
        <v>445</v>
      </c>
      <c r="B31" s="610" t="s">
        <v>640</v>
      </c>
      <c r="C31" s="611"/>
      <c r="D31" s="612"/>
      <c r="E31" s="220"/>
      <c r="F31" s="253">
        <f>F32</f>
        <v>45427</v>
      </c>
    </row>
    <row r="32" spans="1:6" ht="67.5" customHeight="1">
      <c r="A32" s="219" t="s">
        <v>108</v>
      </c>
      <c r="B32" s="610" t="s">
        <v>640</v>
      </c>
      <c r="C32" s="611"/>
      <c r="D32" s="612"/>
      <c r="E32" s="220">
        <v>200</v>
      </c>
      <c r="F32" s="253">
        <v>45427</v>
      </c>
    </row>
    <row r="33" spans="1:6" ht="60.75" customHeight="1">
      <c r="A33" s="221" t="s">
        <v>445</v>
      </c>
      <c r="B33" s="610" t="s">
        <v>449</v>
      </c>
      <c r="C33" s="611"/>
      <c r="D33" s="612"/>
      <c r="E33" s="220"/>
      <c r="F33" s="253">
        <f>F34</f>
        <v>19469</v>
      </c>
    </row>
    <row r="34" spans="1:6" ht="42" customHeight="1">
      <c r="A34" s="219" t="s">
        <v>108</v>
      </c>
      <c r="B34" s="610" t="s">
        <v>449</v>
      </c>
      <c r="C34" s="611"/>
      <c r="D34" s="612"/>
      <c r="E34" s="220">
        <v>200</v>
      </c>
      <c r="F34" s="253">
        <v>19469</v>
      </c>
    </row>
    <row r="35" spans="1:6" ht="42" customHeight="1">
      <c r="A35" s="218" t="s">
        <v>363</v>
      </c>
      <c r="B35" s="610" t="s">
        <v>393</v>
      </c>
      <c r="C35" s="611"/>
      <c r="D35" s="612"/>
      <c r="E35" s="220"/>
      <c r="F35" s="253">
        <f>F36</f>
        <v>1200000</v>
      </c>
    </row>
    <row r="36" spans="1:6" ht="42" customHeight="1">
      <c r="A36" s="219" t="s">
        <v>108</v>
      </c>
      <c r="B36" s="610" t="s">
        <v>393</v>
      </c>
      <c r="C36" s="611"/>
      <c r="D36" s="612"/>
      <c r="E36" s="220">
        <v>200</v>
      </c>
      <c r="F36" s="253">
        <v>1200000</v>
      </c>
    </row>
    <row r="37" spans="1:6" ht="67.5" customHeight="1">
      <c r="A37" s="254" t="s">
        <v>581</v>
      </c>
      <c r="B37" s="610" t="s">
        <v>580</v>
      </c>
      <c r="C37" s="611"/>
      <c r="D37" s="612"/>
      <c r="E37" s="220"/>
      <c r="F37" s="253">
        <f>F38</f>
        <v>1096200</v>
      </c>
    </row>
    <row r="38" spans="1:6" ht="33" customHeight="1">
      <c r="A38" s="336" t="s">
        <v>573</v>
      </c>
      <c r="B38" s="610" t="s">
        <v>582</v>
      </c>
      <c r="C38" s="611"/>
      <c r="D38" s="612"/>
      <c r="E38" s="220"/>
      <c r="F38" s="253">
        <f>F39</f>
        <v>1096200</v>
      </c>
    </row>
    <row r="39" spans="1:6" ht="42" customHeight="1">
      <c r="A39" s="219" t="s">
        <v>108</v>
      </c>
      <c r="B39" s="610" t="s">
        <v>582</v>
      </c>
      <c r="C39" s="611"/>
      <c r="D39" s="612"/>
      <c r="E39" s="220">
        <v>300</v>
      </c>
      <c r="F39" s="253">
        <v>1096200</v>
      </c>
    </row>
    <row r="40" spans="1:6" ht="71.25" customHeight="1">
      <c r="A40" s="233" t="s">
        <v>461</v>
      </c>
      <c r="B40" s="610" t="s">
        <v>358</v>
      </c>
      <c r="C40" s="611"/>
      <c r="D40" s="612"/>
      <c r="E40" s="220"/>
      <c r="F40" s="253">
        <f>F43+F46+F47</f>
        <v>1886413</v>
      </c>
    </row>
    <row r="41" spans="1:6" ht="80.25" customHeight="1">
      <c r="A41" s="233" t="s">
        <v>386</v>
      </c>
      <c r="B41" s="610" t="s">
        <v>360</v>
      </c>
      <c r="C41" s="611"/>
      <c r="D41" s="612"/>
      <c r="E41" s="220"/>
      <c r="F41" s="253">
        <f>F42</f>
        <v>30000</v>
      </c>
    </row>
    <row r="42" spans="1:6" ht="44.25" customHeight="1">
      <c r="A42" s="221" t="s">
        <v>195</v>
      </c>
      <c r="B42" s="628" t="s">
        <v>387</v>
      </c>
      <c r="C42" s="629"/>
      <c r="D42" s="630"/>
      <c r="E42" s="130"/>
      <c r="F42" s="253">
        <f>F43</f>
        <v>30000</v>
      </c>
    </row>
    <row r="43" spans="1:6" ht="44.25" customHeight="1">
      <c r="A43" s="219" t="s">
        <v>108</v>
      </c>
      <c r="B43" s="628" t="s">
        <v>387</v>
      </c>
      <c r="C43" s="629"/>
      <c r="D43" s="630"/>
      <c r="E43" s="130" t="s">
        <v>58</v>
      </c>
      <c r="F43" s="253">
        <v>30000</v>
      </c>
    </row>
    <row r="44" spans="1:6" ht="57" customHeight="1">
      <c r="A44" s="254" t="s">
        <v>369</v>
      </c>
      <c r="B44" s="610" t="s">
        <v>388</v>
      </c>
      <c r="C44" s="611"/>
      <c r="D44" s="612"/>
      <c r="E44" s="220"/>
      <c r="F44" s="253">
        <f>F45</f>
        <v>1343707</v>
      </c>
    </row>
    <row r="45" spans="1:6" ht="30.75" customHeight="1">
      <c r="A45" s="218" t="s">
        <v>149</v>
      </c>
      <c r="B45" s="610" t="s">
        <v>644</v>
      </c>
      <c r="C45" s="611"/>
      <c r="D45" s="612"/>
      <c r="E45" s="220"/>
      <c r="F45" s="253">
        <f>F46</f>
        <v>1343707</v>
      </c>
    </row>
    <row r="46" spans="1:6" ht="42" customHeight="1">
      <c r="A46" s="219" t="s">
        <v>108</v>
      </c>
      <c r="B46" s="610" t="s">
        <v>644</v>
      </c>
      <c r="C46" s="611"/>
      <c r="D46" s="612"/>
      <c r="E46" s="220">
        <v>200</v>
      </c>
      <c r="F46" s="253">
        <v>1343707</v>
      </c>
    </row>
    <row r="47" spans="1:6" ht="80.25" customHeight="1">
      <c r="A47" s="335" t="s">
        <v>620</v>
      </c>
      <c r="B47" s="610" t="s">
        <v>641</v>
      </c>
      <c r="C47" s="611"/>
      <c r="D47" s="612"/>
      <c r="E47" s="220"/>
      <c r="F47" s="253">
        <f>F48+F50</f>
        <v>512706</v>
      </c>
    </row>
    <row r="48" spans="1:6" ht="42" customHeight="1">
      <c r="A48" s="223" t="s">
        <v>624</v>
      </c>
      <c r="B48" s="610" t="s">
        <v>642</v>
      </c>
      <c r="C48" s="611"/>
      <c r="D48" s="612"/>
      <c r="E48" s="220"/>
      <c r="F48" s="253">
        <f>F49</f>
        <v>307624</v>
      </c>
    </row>
    <row r="49" spans="1:6" ht="42" customHeight="1">
      <c r="A49" s="223" t="s">
        <v>108</v>
      </c>
      <c r="B49" s="610" t="s">
        <v>642</v>
      </c>
      <c r="C49" s="611"/>
      <c r="D49" s="612"/>
      <c r="E49" s="220">
        <v>200</v>
      </c>
      <c r="F49" s="253">
        <v>307624</v>
      </c>
    </row>
    <row r="50" spans="1:6" ht="42" customHeight="1">
      <c r="A50" s="223" t="s">
        <v>625</v>
      </c>
      <c r="B50" s="610" t="s">
        <v>643</v>
      </c>
      <c r="C50" s="611"/>
      <c r="D50" s="612"/>
      <c r="E50" s="220"/>
      <c r="F50" s="253">
        <f>F51</f>
        <v>205082</v>
      </c>
    </row>
    <row r="51" spans="1:6" ht="42" customHeight="1">
      <c r="A51" s="223" t="s">
        <v>108</v>
      </c>
      <c r="B51" s="610" t="s">
        <v>643</v>
      </c>
      <c r="C51" s="611"/>
      <c r="D51" s="612"/>
      <c r="E51" s="220">
        <v>200</v>
      </c>
      <c r="F51" s="253">
        <v>205082</v>
      </c>
    </row>
    <row r="52" spans="1:6" ht="104.25" customHeight="1">
      <c r="A52" s="230" t="s">
        <v>465</v>
      </c>
      <c r="B52" s="625" t="s">
        <v>131</v>
      </c>
      <c r="C52" s="626"/>
      <c r="D52" s="627"/>
      <c r="E52" s="148"/>
      <c r="F52" s="246">
        <f>F53</f>
        <v>50000</v>
      </c>
    </row>
    <row r="53" spans="1:6" ht="78.75" customHeight="1">
      <c r="A53" s="231" t="s">
        <v>474</v>
      </c>
      <c r="B53" s="610" t="s">
        <v>394</v>
      </c>
      <c r="C53" s="611"/>
      <c r="D53" s="612"/>
      <c r="E53" s="220"/>
      <c r="F53" s="250">
        <f>F54</f>
        <v>50000</v>
      </c>
    </row>
    <row r="54" spans="1:6" ht="54" customHeight="1">
      <c r="A54" s="255" t="s">
        <v>395</v>
      </c>
      <c r="B54" s="610" t="s">
        <v>380</v>
      </c>
      <c r="C54" s="611"/>
      <c r="D54" s="612"/>
      <c r="E54" s="220"/>
      <c r="F54" s="250">
        <f>F55</f>
        <v>50000</v>
      </c>
    </row>
    <row r="55" spans="1:6" ht="72" customHeight="1">
      <c r="A55" s="232" t="s">
        <v>379</v>
      </c>
      <c r="B55" s="610" t="s">
        <v>396</v>
      </c>
      <c r="C55" s="611"/>
      <c r="D55" s="612"/>
      <c r="E55" s="220"/>
      <c r="F55" s="250">
        <f>F56</f>
        <v>50000</v>
      </c>
    </row>
    <row r="56" spans="1:6" ht="40.5" customHeight="1">
      <c r="A56" s="219" t="s">
        <v>108</v>
      </c>
      <c r="B56" s="610" t="s">
        <v>396</v>
      </c>
      <c r="C56" s="611"/>
      <c r="D56" s="612"/>
      <c r="E56" s="220">
        <v>200</v>
      </c>
      <c r="F56" s="250">
        <v>50000</v>
      </c>
    </row>
    <row r="57" spans="1:6" ht="66" customHeight="1">
      <c r="A57" s="230" t="s">
        <v>341</v>
      </c>
      <c r="B57" s="625" t="s">
        <v>124</v>
      </c>
      <c r="C57" s="626"/>
      <c r="D57" s="627"/>
      <c r="E57" s="148"/>
      <c r="F57" s="246">
        <f>F58</f>
        <v>20000</v>
      </c>
    </row>
    <row r="58" spans="1:6" ht="70.5" customHeight="1">
      <c r="A58" s="255" t="s">
        <v>342</v>
      </c>
      <c r="B58" s="610" t="s">
        <v>397</v>
      </c>
      <c r="C58" s="611"/>
      <c r="D58" s="612"/>
      <c r="E58" s="220"/>
      <c r="F58" s="250">
        <f>F59</f>
        <v>20000</v>
      </c>
    </row>
    <row r="59" spans="1:6" ht="54" customHeight="1">
      <c r="A59" s="255" t="s">
        <v>344</v>
      </c>
      <c r="B59" s="610" t="s">
        <v>398</v>
      </c>
      <c r="C59" s="611"/>
      <c r="D59" s="612"/>
      <c r="E59" s="220"/>
      <c r="F59" s="250">
        <f>F60</f>
        <v>20000</v>
      </c>
    </row>
    <row r="60" spans="1:6" ht="45" customHeight="1">
      <c r="A60" s="232" t="s">
        <v>346</v>
      </c>
      <c r="B60" s="610" t="s">
        <v>399</v>
      </c>
      <c r="C60" s="611"/>
      <c r="D60" s="612"/>
      <c r="E60" s="220"/>
      <c r="F60" s="250">
        <f>F61</f>
        <v>20000</v>
      </c>
    </row>
    <row r="61" spans="1:6" ht="40.5" customHeight="1">
      <c r="A61" s="219" t="s">
        <v>108</v>
      </c>
      <c r="B61" s="610" t="s">
        <v>399</v>
      </c>
      <c r="C61" s="611"/>
      <c r="D61" s="612"/>
      <c r="E61" s="220">
        <v>200</v>
      </c>
      <c r="F61" s="250">
        <v>20000</v>
      </c>
    </row>
    <row r="62" spans="1:6" ht="87" customHeight="1">
      <c r="A62" s="217" t="s">
        <v>456</v>
      </c>
      <c r="B62" s="622">
        <v>11</v>
      </c>
      <c r="C62" s="623"/>
      <c r="D62" s="624"/>
      <c r="E62" s="249"/>
      <c r="F62" s="246">
        <f>F68+F71+F75</f>
        <v>700368</v>
      </c>
    </row>
    <row r="63" spans="1:6" ht="42" customHeight="1">
      <c r="A63" s="638" t="s">
        <v>457</v>
      </c>
      <c r="B63" s="613" t="s">
        <v>354</v>
      </c>
      <c r="C63" s="614"/>
      <c r="D63" s="615"/>
      <c r="E63" s="431"/>
      <c r="F63" s="635">
        <f>F66+F69</f>
        <v>650368</v>
      </c>
    </row>
    <row r="64" spans="1:6" ht="36" customHeight="1">
      <c r="A64" s="639"/>
      <c r="B64" s="616"/>
      <c r="C64" s="617"/>
      <c r="D64" s="618"/>
      <c r="E64" s="256"/>
      <c r="F64" s="636"/>
    </row>
    <row r="65" spans="1:6" ht="6" customHeight="1" hidden="1">
      <c r="A65" s="640"/>
      <c r="B65" s="619"/>
      <c r="C65" s="620"/>
      <c r="D65" s="621"/>
      <c r="E65" s="257"/>
      <c r="F65" s="637"/>
    </row>
    <row r="66" spans="1:6" ht="52.5" customHeight="1">
      <c r="A66" s="226" t="s">
        <v>109</v>
      </c>
      <c r="B66" s="610" t="s">
        <v>3</v>
      </c>
      <c r="C66" s="611"/>
      <c r="D66" s="612"/>
      <c r="E66" s="220"/>
      <c r="F66" s="250">
        <f>F67</f>
        <v>620368</v>
      </c>
    </row>
    <row r="67" spans="1:6" ht="42" customHeight="1">
      <c r="A67" s="219" t="s">
        <v>132</v>
      </c>
      <c r="B67" s="610" t="s">
        <v>400</v>
      </c>
      <c r="C67" s="611"/>
      <c r="D67" s="612"/>
      <c r="E67" s="220"/>
      <c r="F67" s="250">
        <f>F68</f>
        <v>620368</v>
      </c>
    </row>
    <row r="68" spans="1:6" ht="52.5" customHeight="1">
      <c r="A68" s="219" t="s">
        <v>108</v>
      </c>
      <c r="B68" s="610" t="s">
        <v>400</v>
      </c>
      <c r="C68" s="611"/>
      <c r="D68" s="612"/>
      <c r="E68" s="220">
        <v>200</v>
      </c>
      <c r="F68" s="250">
        <v>620368</v>
      </c>
    </row>
    <row r="69" spans="1:6" ht="46.5" customHeight="1">
      <c r="A69" s="258" t="s">
        <v>111</v>
      </c>
      <c r="B69" s="610" t="s">
        <v>401</v>
      </c>
      <c r="C69" s="611"/>
      <c r="D69" s="612"/>
      <c r="E69" s="220"/>
      <c r="F69" s="250">
        <f>F70</f>
        <v>30000</v>
      </c>
    </row>
    <row r="70" spans="1:6" ht="42.75" customHeight="1">
      <c r="A70" s="228" t="s">
        <v>272</v>
      </c>
      <c r="B70" s="610" t="s">
        <v>402</v>
      </c>
      <c r="C70" s="611"/>
      <c r="D70" s="612"/>
      <c r="E70" s="220"/>
      <c r="F70" s="250">
        <f>F71</f>
        <v>30000</v>
      </c>
    </row>
    <row r="71" spans="1:6" ht="43.5" customHeight="1">
      <c r="A71" s="219" t="s">
        <v>108</v>
      </c>
      <c r="B71" s="610" t="s">
        <v>402</v>
      </c>
      <c r="C71" s="611"/>
      <c r="D71" s="612"/>
      <c r="E71" s="220">
        <v>200</v>
      </c>
      <c r="F71" s="250">
        <v>30000</v>
      </c>
    </row>
    <row r="72" spans="1:6" ht="79.5" customHeight="1">
      <c r="A72" s="224" t="s">
        <v>458</v>
      </c>
      <c r="B72" s="622" t="s">
        <v>403</v>
      </c>
      <c r="C72" s="623"/>
      <c r="D72" s="624"/>
      <c r="E72" s="249"/>
      <c r="F72" s="246">
        <f>F73</f>
        <v>50000</v>
      </c>
    </row>
    <row r="73" spans="1:6" ht="60.75" customHeight="1">
      <c r="A73" s="226" t="s">
        <v>110</v>
      </c>
      <c r="B73" s="610" t="s">
        <v>404</v>
      </c>
      <c r="C73" s="611"/>
      <c r="D73" s="612"/>
      <c r="E73" s="220"/>
      <c r="F73" s="250">
        <f>F74</f>
        <v>50000</v>
      </c>
    </row>
    <row r="74" spans="1:6" ht="42.75" customHeight="1">
      <c r="A74" s="225" t="s">
        <v>17</v>
      </c>
      <c r="B74" s="610" t="s">
        <v>405</v>
      </c>
      <c r="C74" s="611"/>
      <c r="D74" s="612"/>
      <c r="E74" s="259"/>
      <c r="F74" s="250">
        <f>F75</f>
        <v>50000</v>
      </c>
    </row>
    <row r="75" spans="1:6" ht="45" customHeight="1">
      <c r="A75" s="219" t="s">
        <v>108</v>
      </c>
      <c r="B75" s="610" t="s">
        <v>405</v>
      </c>
      <c r="C75" s="611"/>
      <c r="D75" s="612"/>
      <c r="E75" s="259">
        <v>200</v>
      </c>
      <c r="F75" s="250">
        <v>50000</v>
      </c>
    </row>
    <row r="76" spans="1:6" ht="105" customHeight="1">
      <c r="A76" s="222" t="s">
        <v>453</v>
      </c>
      <c r="B76" s="622">
        <v>13</v>
      </c>
      <c r="C76" s="623"/>
      <c r="D76" s="624"/>
      <c r="E76" s="249"/>
      <c r="F76" s="246">
        <f>F77+F81</f>
        <v>100000</v>
      </c>
    </row>
    <row r="77" spans="1:6" ht="105.75" customHeight="1">
      <c r="A77" s="227" t="s">
        <v>454</v>
      </c>
      <c r="B77" s="610" t="s">
        <v>27</v>
      </c>
      <c r="C77" s="611"/>
      <c r="D77" s="612"/>
      <c r="E77" s="220"/>
      <c r="F77" s="250">
        <f>F78</f>
        <v>50000</v>
      </c>
    </row>
    <row r="78" spans="1:6" ht="96.75" customHeight="1">
      <c r="A78" s="227" t="s">
        <v>351</v>
      </c>
      <c r="B78" s="610" t="s">
        <v>112</v>
      </c>
      <c r="C78" s="611"/>
      <c r="D78" s="612"/>
      <c r="E78" s="220"/>
      <c r="F78" s="250">
        <f>F79</f>
        <v>50000</v>
      </c>
    </row>
    <row r="79" spans="1:6" ht="54.75" customHeight="1">
      <c r="A79" s="223" t="s">
        <v>198</v>
      </c>
      <c r="B79" s="610" t="s">
        <v>4</v>
      </c>
      <c r="C79" s="611"/>
      <c r="D79" s="612"/>
      <c r="E79" s="220"/>
      <c r="F79" s="250">
        <f>F80</f>
        <v>50000</v>
      </c>
    </row>
    <row r="80" spans="1:6" ht="54.75" customHeight="1">
      <c r="A80" s="219" t="s">
        <v>108</v>
      </c>
      <c r="B80" s="610" t="s">
        <v>4</v>
      </c>
      <c r="C80" s="611"/>
      <c r="D80" s="612"/>
      <c r="E80" s="220">
        <v>200</v>
      </c>
      <c r="F80" s="250">
        <v>50000</v>
      </c>
    </row>
    <row r="81" spans="1:6" ht="89.25" customHeight="1">
      <c r="A81" s="227" t="s">
        <v>455</v>
      </c>
      <c r="B81" s="610" t="s">
        <v>26</v>
      </c>
      <c r="C81" s="611"/>
      <c r="D81" s="612"/>
      <c r="E81" s="220"/>
      <c r="F81" s="250">
        <f>F82</f>
        <v>50000</v>
      </c>
    </row>
    <row r="82" spans="1:6" ht="96" customHeight="1">
      <c r="A82" s="227" t="s">
        <v>406</v>
      </c>
      <c r="B82" s="610" t="s">
        <v>5</v>
      </c>
      <c r="C82" s="611"/>
      <c r="D82" s="612"/>
      <c r="E82" s="220"/>
      <c r="F82" s="250">
        <f>F83</f>
        <v>50000</v>
      </c>
    </row>
    <row r="83" spans="1:6" ht="60.75" customHeight="1">
      <c r="A83" s="219" t="s">
        <v>213</v>
      </c>
      <c r="B83" s="610" t="s">
        <v>6</v>
      </c>
      <c r="C83" s="611"/>
      <c r="D83" s="612"/>
      <c r="E83" s="220"/>
      <c r="F83" s="250">
        <f>F84</f>
        <v>50000</v>
      </c>
    </row>
    <row r="84" spans="1:6" ht="42" customHeight="1">
      <c r="A84" s="219" t="s">
        <v>108</v>
      </c>
      <c r="B84" s="610" t="s">
        <v>6</v>
      </c>
      <c r="C84" s="611"/>
      <c r="D84" s="612"/>
      <c r="E84" s="220">
        <v>200</v>
      </c>
      <c r="F84" s="250">
        <v>50000</v>
      </c>
    </row>
    <row r="85" spans="1:6" ht="73.5" customHeight="1">
      <c r="A85" s="229" t="s">
        <v>569</v>
      </c>
      <c r="B85" s="622">
        <v>14</v>
      </c>
      <c r="C85" s="623"/>
      <c r="D85" s="624"/>
      <c r="E85" s="249"/>
      <c r="F85" s="246">
        <f>F86</f>
        <v>1216573</v>
      </c>
    </row>
    <row r="86" spans="1:6" ht="90.75" customHeight="1">
      <c r="A86" s="233" t="s">
        <v>463</v>
      </c>
      <c r="B86" s="610" t="s">
        <v>407</v>
      </c>
      <c r="C86" s="611"/>
      <c r="D86" s="612"/>
      <c r="E86" s="220"/>
      <c r="F86" s="250">
        <f>F87</f>
        <v>1216573</v>
      </c>
    </row>
    <row r="87" spans="1:6" ht="78" customHeight="1">
      <c r="A87" s="254" t="s">
        <v>646</v>
      </c>
      <c r="B87" s="610" t="s">
        <v>645</v>
      </c>
      <c r="C87" s="611"/>
      <c r="D87" s="612"/>
      <c r="E87" s="220"/>
      <c r="F87" s="250">
        <f>F88</f>
        <v>1216573</v>
      </c>
    </row>
    <row r="88" spans="1:6" ht="46.5" customHeight="1">
      <c r="A88" s="336" t="s">
        <v>630</v>
      </c>
      <c r="B88" s="610" t="s">
        <v>583</v>
      </c>
      <c r="C88" s="611"/>
      <c r="D88" s="612"/>
      <c r="E88" s="220"/>
      <c r="F88" s="250">
        <f>F89</f>
        <v>1216573</v>
      </c>
    </row>
    <row r="89" spans="1:6" ht="38.25" customHeight="1">
      <c r="A89" s="223" t="s">
        <v>108</v>
      </c>
      <c r="B89" s="610" t="s">
        <v>583</v>
      </c>
      <c r="C89" s="611"/>
      <c r="D89" s="612"/>
      <c r="E89" s="220">
        <v>200</v>
      </c>
      <c r="F89" s="250">
        <v>1216573</v>
      </c>
    </row>
    <row r="90" spans="1:6" ht="39" customHeight="1">
      <c r="A90" s="229" t="s">
        <v>413</v>
      </c>
      <c r="B90" s="622">
        <v>71</v>
      </c>
      <c r="C90" s="623"/>
      <c r="D90" s="624"/>
      <c r="E90" s="249"/>
      <c r="F90" s="246">
        <f>F91</f>
        <v>1130863</v>
      </c>
    </row>
    <row r="91" spans="1:6" ht="27.75" customHeight="1">
      <c r="A91" s="233" t="s">
        <v>210</v>
      </c>
      <c r="B91" s="622" t="s">
        <v>414</v>
      </c>
      <c r="C91" s="623"/>
      <c r="D91" s="624"/>
      <c r="E91" s="249"/>
      <c r="F91" s="246">
        <f>F92</f>
        <v>1130863</v>
      </c>
    </row>
    <row r="92" spans="1:6" ht="35.25" customHeight="1">
      <c r="A92" s="254" t="s">
        <v>147</v>
      </c>
      <c r="B92" s="610" t="s">
        <v>415</v>
      </c>
      <c r="C92" s="611"/>
      <c r="D92" s="612"/>
      <c r="E92" s="220"/>
      <c r="F92" s="250">
        <f>F93</f>
        <v>1130863</v>
      </c>
    </row>
    <row r="93" spans="1:6" ht="73.5" customHeight="1">
      <c r="A93" s="336" t="s">
        <v>57</v>
      </c>
      <c r="B93" s="610" t="s">
        <v>415</v>
      </c>
      <c r="C93" s="611"/>
      <c r="D93" s="612"/>
      <c r="E93" s="220">
        <v>100</v>
      </c>
      <c r="F93" s="250">
        <v>1130863</v>
      </c>
    </row>
    <row r="94" spans="1:6" ht="39" customHeight="1">
      <c r="A94" s="229" t="s">
        <v>416</v>
      </c>
      <c r="B94" s="622">
        <v>73</v>
      </c>
      <c r="C94" s="623"/>
      <c r="D94" s="624"/>
      <c r="E94" s="249"/>
      <c r="F94" s="246">
        <f>F95</f>
        <v>2335737</v>
      </c>
    </row>
    <row r="95" spans="1:6" ht="37.5" customHeight="1">
      <c r="A95" s="233" t="s">
        <v>212</v>
      </c>
      <c r="B95" s="610" t="s">
        <v>417</v>
      </c>
      <c r="C95" s="611"/>
      <c r="D95" s="612"/>
      <c r="E95" s="220"/>
      <c r="F95" s="250">
        <f>F96</f>
        <v>2335737</v>
      </c>
    </row>
    <row r="96" spans="1:6" ht="35.25" customHeight="1">
      <c r="A96" s="254" t="s">
        <v>147</v>
      </c>
      <c r="B96" s="610" t="s">
        <v>418</v>
      </c>
      <c r="C96" s="611"/>
      <c r="D96" s="612"/>
      <c r="E96" s="220"/>
      <c r="F96" s="250">
        <f>F97+F98+F99</f>
        <v>2335737</v>
      </c>
    </row>
    <row r="97" spans="1:6" ht="76.5" customHeight="1">
      <c r="A97" s="336" t="s">
        <v>57</v>
      </c>
      <c r="B97" s="610" t="s">
        <v>418</v>
      </c>
      <c r="C97" s="611"/>
      <c r="D97" s="612"/>
      <c r="E97" s="220">
        <v>100</v>
      </c>
      <c r="F97" s="250">
        <v>2309050</v>
      </c>
    </row>
    <row r="98" spans="1:6" ht="44.25" customHeight="1">
      <c r="A98" s="223" t="s">
        <v>108</v>
      </c>
      <c r="B98" s="610" t="s">
        <v>418</v>
      </c>
      <c r="C98" s="611"/>
      <c r="D98" s="612"/>
      <c r="E98" s="220">
        <v>200</v>
      </c>
      <c r="F98" s="250">
        <v>20000</v>
      </c>
    </row>
    <row r="99" spans="1:6" ht="31.5" customHeight="1">
      <c r="A99" s="223" t="s">
        <v>59</v>
      </c>
      <c r="B99" s="610" t="s">
        <v>418</v>
      </c>
      <c r="C99" s="611"/>
      <c r="D99" s="612"/>
      <c r="E99" s="220">
        <v>800</v>
      </c>
      <c r="F99" s="250">
        <v>6687</v>
      </c>
    </row>
    <row r="100" spans="1:6" ht="39" customHeight="1">
      <c r="A100" s="229" t="s">
        <v>477</v>
      </c>
      <c r="B100" s="622">
        <v>75</v>
      </c>
      <c r="C100" s="623"/>
      <c r="D100" s="624"/>
      <c r="E100" s="249"/>
      <c r="F100" s="246">
        <f>F101</f>
        <v>5000</v>
      </c>
    </row>
    <row r="101" spans="1:6" ht="66" customHeight="1">
      <c r="A101" s="336" t="s">
        <v>476</v>
      </c>
      <c r="B101" s="610" t="s">
        <v>419</v>
      </c>
      <c r="C101" s="611"/>
      <c r="D101" s="612"/>
      <c r="E101" s="220"/>
      <c r="F101" s="250">
        <f>F102</f>
        <v>5000</v>
      </c>
    </row>
    <row r="102" spans="1:6" ht="58.5" customHeight="1">
      <c r="A102" s="254" t="s">
        <v>224</v>
      </c>
      <c r="B102" s="610" t="s">
        <v>420</v>
      </c>
      <c r="C102" s="611"/>
      <c r="D102" s="612"/>
      <c r="E102" s="220"/>
      <c r="F102" s="250">
        <f>F103</f>
        <v>5000</v>
      </c>
    </row>
    <row r="103" spans="1:6" ht="33" customHeight="1">
      <c r="A103" s="336" t="s">
        <v>62</v>
      </c>
      <c r="B103" s="610" t="s">
        <v>420</v>
      </c>
      <c r="C103" s="611"/>
      <c r="D103" s="612"/>
      <c r="E103" s="220">
        <v>500</v>
      </c>
      <c r="F103" s="250">
        <v>5000</v>
      </c>
    </row>
    <row r="104" spans="1:6" ht="39" customHeight="1">
      <c r="A104" s="229" t="s">
        <v>422</v>
      </c>
      <c r="B104" s="622">
        <v>76</v>
      </c>
      <c r="C104" s="623"/>
      <c r="D104" s="624"/>
      <c r="E104" s="249"/>
      <c r="F104" s="246">
        <f>F105</f>
        <v>1480060</v>
      </c>
    </row>
    <row r="105" spans="1:6" ht="34.5" customHeight="1">
      <c r="A105" s="233" t="s">
        <v>271</v>
      </c>
      <c r="B105" s="610" t="s">
        <v>423</v>
      </c>
      <c r="C105" s="611"/>
      <c r="D105" s="612"/>
      <c r="E105" s="220"/>
      <c r="F105" s="250">
        <f>F106</f>
        <v>1480060</v>
      </c>
    </row>
    <row r="106" spans="1:6" ht="41.25" customHeight="1">
      <c r="A106" s="254" t="s">
        <v>226</v>
      </c>
      <c r="B106" s="610" t="s">
        <v>424</v>
      </c>
      <c r="C106" s="611"/>
      <c r="D106" s="612"/>
      <c r="E106" s="220"/>
      <c r="F106" s="250">
        <f>F107+F108</f>
        <v>1480060</v>
      </c>
    </row>
    <row r="107" spans="1:6" ht="42.75" customHeight="1">
      <c r="A107" s="223" t="s">
        <v>108</v>
      </c>
      <c r="B107" s="610" t="s">
        <v>424</v>
      </c>
      <c r="C107" s="611"/>
      <c r="D107" s="612"/>
      <c r="E107" s="220">
        <v>200</v>
      </c>
      <c r="F107" s="250">
        <v>1450060</v>
      </c>
    </row>
    <row r="108" spans="1:6" ht="31.5" customHeight="1">
      <c r="A108" s="223" t="s">
        <v>59</v>
      </c>
      <c r="B108" s="610" t="s">
        <v>424</v>
      </c>
      <c r="C108" s="611"/>
      <c r="D108" s="612"/>
      <c r="E108" s="220">
        <v>800</v>
      </c>
      <c r="F108" s="250">
        <v>30000</v>
      </c>
    </row>
    <row r="109" spans="1:6" ht="39" customHeight="1">
      <c r="A109" s="229" t="s">
        <v>421</v>
      </c>
      <c r="B109" s="622">
        <v>77</v>
      </c>
      <c r="C109" s="623"/>
      <c r="D109" s="624"/>
      <c r="E109" s="249"/>
      <c r="F109" s="246">
        <f>F110</f>
        <v>2540408</v>
      </c>
    </row>
    <row r="110" spans="1:6" ht="34.5" customHeight="1">
      <c r="A110" s="233" t="s">
        <v>228</v>
      </c>
      <c r="B110" s="610" t="s">
        <v>425</v>
      </c>
      <c r="C110" s="611"/>
      <c r="D110" s="612"/>
      <c r="E110" s="220"/>
      <c r="F110" s="250">
        <f>F111+F116+F118+F120+F122+F124</f>
        <v>2540408</v>
      </c>
    </row>
    <row r="111" spans="1:6" ht="39" customHeight="1">
      <c r="A111" s="254" t="s">
        <v>146</v>
      </c>
      <c r="B111" s="610" t="s">
        <v>426</v>
      </c>
      <c r="C111" s="611"/>
      <c r="D111" s="612"/>
      <c r="E111" s="220"/>
      <c r="F111" s="250">
        <f>F112+F113+F114</f>
        <v>2200000</v>
      </c>
    </row>
    <row r="112" spans="1:6" ht="75" customHeight="1">
      <c r="A112" s="223" t="s">
        <v>57</v>
      </c>
      <c r="B112" s="610" t="s">
        <v>426</v>
      </c>
      <c r="C112" s="611"/>
      <c r="D112" s="612"/>
      <c r="E112" s="220">
        <v>100</v>
      </c>
      <c r="F112" s="250">
        <v>1630000</v>
      </c>
    </row>
    <row r="113" spans="1:6" ht="44.25" customHeight="1">
      <c r="A113" s="223" t="s">
        <v>108</v>
      </c>
      <c r="B113" s="610" t="s">
        <v>426</v>
      </c>
      <c r="C113" s="611"/>
      <c r="D113" s="612"/>
      <c r="E113" s="220">
        <v>200</v>
      </c>
      <c r="F113" s="250">
        <v>530000</v>
      </c>
    </row>
    <row r="114" spans="1:6" ht="31.5" customHeight="1">
      <c r="A114" s="223" t="s">
        <v>59</v>
      </c>
      <c r="B114" s="610" t="s">
        <v>426</v>
      </c>
      <c r="C114" s="611"/>
      <c r="D114" s="612"/>
      <c r="E114" s="220">
        <v>800</v>
      </c>
      <c r="F114" s="250">
        <v>40000</v>
      </c>
    </row>
    <row r="115" spans="1:6" ht="39" customHeight="1">
      <c r="A115" s="254" t="s">
        <v>151</v>
      </c>
      <c r="B115" s="610" t="s">
        <v>427</v>
      </c>
      <c r="C115" s="611"/>
      <c r="D115" s="612"/>
      <c r="E115" s="220"/>
      <c r="F115" s="250">
        <f>F116</f>
        <v>40000</v>
      </c>
    </row>
    <row r="116" spans="1:6" ht="48" customHeight="1">
      <c r="A116" s="223" t="s">
        <v>108</v>
      </c>
      <c r="B116" s="610" t="s">
        <v>427</v>
      </c>
      <c r="C116" s="611"/>
      <c r="D116" s="612"/>
      <c r="E116" s="220">
        <v>200</v>
      </c>
      <c r="F116" s="250">
        <v>40000</v>
      </c>
    </row>
    <row r="117" spans="1:6" ht="39" customHeight="1">
      <c r="A117" s="254" t="s">
        <v>365</v>
      </c>
      <c r="B117" s="610" t="s">
        <v>429</v>
      </c>
      <c r="C117" s="611"/>
      <c r="D117" s="612"/>
      <c r="E117" s="220"/>
      <c r="F117" s="250">
        <f>F118</f>
        <v>35000</v>
      </c>
    </row>
    <row r="118" spans="1:6" ht="48" customHeight="1">
      <c r="A118" s="223" t="s">
        <v>108</v>
      </c>
      <c r="B118" s="610" t="s">
        <v>429</v>
      </c>
      <c r="C118" s="611"/>
      <c r="D118" s="612"/>
      <c r="E118" s="220">
        <v>200</v>
      </c>
      <c r="F118" s="250">
        <v>35000</v>
      </c>
    </row>
    <row r="119" spans="1:6" ht="39" customHeight="1">
      <c r="A119" s="254" t="s">
        <v>367</v>
      </c>
      <c r="B119" s="610" t="s">
        <v>430</v>
      </c>
      <c r="C119" s="611"/>
      <c r="D119" s="612"/>
      <c r="E119" s="220"/>
      <c r="F119" s="250">
        <f>F120</f>
        <v>85000</v>
      </c>
    </row>
    <row r="120" spans="1:6" ht="48" customHeight="1">
      <c r="A120" s="223" t="s">
        <v>108</v>
      </c>
      <c r="B120" s="610" t="s">
        <v>430</v>
      </c>
      <c r="C120" s="611"/>
      <c r="D120" s="612"/>
      <c r="E120" s="220">
        <v>200</v>
      </c>
      <c r="F120" s="250">
        <v>85000</v>
      </c>
    </row>
    <row r="121" spans="1:6" ht="39" customHeight="1">
      <c r="A121" s="254" t="s">
        <v>348</v>
      </c>
      <c r="B121" s="610" t="s">
        <v>428</v>
      </c>
      <c r="C121" s="611"/>
      <c r="D121" s="612"/>
      <c r="E121" s="220"/>
      <c r="F121" s="250">
        <f>F122</f>
        <v>33384</v>
      </c>
    </row>
    <row r="122" spans="1:6" ht="48" customHeight="1">
      <c r="A122" s="223" t="s">
        <v>384</v>
      </c>
      <c r="B122" s="610" t="s">
        <v>428</v>
      </c>
      <c r="C122" s="611"/>
      <c r="D122" s="612"/>
      <c r="E122" s="220">
        <v>600</v>
      </c>
      <c r="F122" s="250">
        <v>33384</v>
      </c>
    </row>
    <row r="123" spans="1:6" ht="60" customHeight="1">
      <c r="A123" s="223" t="s">
        <v>442</v>
      </c>
      <c r="B123" s="610" t="s">
        <v>450</v>
      </c>
      <c r="C123" s="611"/>
      <c r="D123" s="612"/>
      <c r="E123" s="220"/>
      <c r="F123" s="250">
        <f>F124</f>
        <v>147024</v>
      </c>
    </row>
    <row r="124" spans="1:6" ht="48" customHeight="1">
      <c r="A124" s="223" t="s">
        <v>384</v>
      </c>
      <c r="B124" s="610" t="s">
        <v>450</v>
      </c>
      <c r="C124" s="611"/>
      <c r="D124" s="612"/>
      <c r="E124" s="220">
        <v>500</v>
      </c>
      <c r="F124" s="250">
        <v>147024</v>
      </c>
    </row>
    <row r="156" spans="1:36" s="26" customFormat="1" ht="18">
      <c r="A156" s="6"/>
      <c r="B156" s="33"/>
      <c r="C156" s="34"/>
      <c r="D156" s="7"/>
      <c r="E156" s="7"/>
      <c r="F156" s="35"/>
      <c r="G156" s="260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</row>
    <row r="157" spans="1:36" s="26" customFormat="1" ht="18">
      <c r="A157" s="6"/>
      <c r="B157" s="33"/>
      <c r="C157" s="34"/>
      <c r="D157" s="7"/>
      <c r="E157" s="7"/>
      <c r="F157" s="35"/>
      <c r="G157" s="260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</row>
    <row r="158" spans="1:36" s="26" customFormat="1" ht="18">
      <c r="A158" s="6"/>
      <c r="B158" s="33"/>
      <c r="C158" s="34"/>
      <c r="D158" s="7"/>
      <c r="E158" s="7"/>
      <c r="F158" s="35"/>
      <c r="G158" s="260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</row>
    <row r="159" spans="1:36" s="26" customFormat="1" ht="18">
      <c r="A159" s="6"/>
      <c r="B159" s="33"/>
      <c r="C159" s="34"/>
      <c r="D159" s="7"/>
      <c r="E159" s="7"/>
      <c r="F159" s="35"/>
      <c r="G159" s="260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</row>
    <row r="160" spans="1:36" s="26" customFormat="1" ht="18">
      <c r="A160" s="6"/>
      <c r="B160" s="33"/>
      <c r="C160" s="34"/>
      <c r="D160" s="7"/>
      <c r="E160" s="7"/>
      <c r="F160" s="35"/>
      <c r="G160" s="260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</row>
    <row r="161" spans="1:36" s="26" customFormat="1" ht="18">
      <c r="A161" s="6"/>
      <c r="B161" s="33"/>
      <c r="C161" s="34"/>
      <c r="D161" s="7"/>
      <c r="E161" s="7"/>
      <c r="F161" s="35"/>
      <c r="G161" s="260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</row>
    <row r="162" spans="1:36" s="26" customFormat="1" ht="18">
      <c r="A162" s="6"/>
      <c r="B162" s="33"/>
      <c r="C162" s="34"/>
      <c r="D162" s="7"/>
      <c r="E162" s="7"/>
      <c r="F162" s="35"/>
      <c r="G162" s="260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</row>
    <row r="163" spans="1:36" s="26" customFormat="1" ht="18">
      <c r="A163" s="6"/>
      <c r="B163" s="33"/>
      <c r="C163" s="34"/>
      <c r="D163" s="7"/>
      <c r="E163" s="7"/>
      <c r="F163" s="35"/>
      <c r="G163" s="260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</row>
    <row r="164" spans="1:36" s="26" customFormat="1" ht="18">
      <c r="A164" s="6"/>
      <c r="B164" s="33"/>
      <c r="C164" s="34"/>
      <c r="D164" s="7"/>
      <c r="E164" s="7"/>
      <c r="F164" s="35"/>
      <c r="G164" s="260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</row>
    <row r="165" spans="1:36" s="26" customFormat="1" ht="18">
      <c r="A165" s="6"/>
      <c r="B165" s="33"/>
      <c r="C165" s="34"/>
      <c r="D165" s="7"/>
      <c r="E165" s="7"/>
      <c r="F165" s="35"/>
      <c r="G165" s="260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</row>
    <row r="166" spans="1:36" s="26" customFormat="1" ht="18">
      <c r="A166" s="6"/>
      <c r="B166" s="33"/>
      <c r="C166" s="34"/>
      <c r="D166" s="7"/>
      <c r="E166" s="7"/>
      <c r="F166" s="35"/>
      <c r="G166" s="260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</row>
    <row r="167" spans="1:36" s="26" customFormat="1" ht="18">
      <c r="A167" s="6"/>
      <c r="B167" s="33"/>
      <c r="C167" s="34"/>
      <c r="D167" s="7"/>
      <c r="E167" s="7"/>
      <c r="F167" s="35"/>
      <c r="G167" s="260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</row>
    <row r="168" spans="1:36" s="26" customFormat="1" ht="18">
      <c r="A168" s="6"/>
      <c r="B168" s="33"/>
      <c r="C168" s="34"/>
      <c r="D168" s="7"/>
      <c r="E168" s="7"/>
      <c r="F168" s="35"/>
      <c r="G168" s="260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</row>
    <row r="169" spans="1:36" s="26" customFormat="1" ht="18">
      <c r="A169" s="6"/>
      <c r="B169" s="33"/>
      <c r="C169" s="34"/>
      <c r="D169" s="7"/>
      <c r="E169" s="7"/>
      <c r="F169" s="35"/>
      <c r="G169" s="260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</row>
    <row r="170" spans="1:36" s="26" customFormat="1" ht="18">
      <c r="A170" s="6"/>
      <c r="B170" s="33"/>
      <c r="C170" s="34"/>
      <c r="D170" s="7"/>
      <c r="E170" s="7"/>
      <c r="F170" s="35"/>
      <c r="G170" s="260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</row>
    <row r="171" spans="1:36" s="26" customFormat="1" ht="18">
      <c r="A171" s="6"/>
      <c r="B171" s="33"/>
      <c r="C171" s="34"/>
      <c r="D171" s="7"/>
      <c r="E171" s="7"/>
      <c r="F171" s="35"/>
      <c r="G171" s="260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</row>
    <row r="172" spans="1:36" s="26" customFormat="1" ht="18">
      <c r="A172" s="6"/>
      <c r="B172" s="33"/>
      <c r="C172" s="34"/>
      <c r="D172" s="7"/>
      <c r="E172" s="7"/>
      <c r="F172" s="35"/>
      <c r="G172" s="260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</row>
    <row r="173" spans="1:36" s="26" customFormat="1" ht="18">
      <c r="A173" s="6"/>
      <c r="B173" s="33"/>
      <c r="C173" s="34"/>
      <c r="D173" s="7"/>
      <c r="E173" s="7"/>
      <c r="F173" s="35"/>
      <c r="G173" s="260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</row>
    <row r="174" spans="1:36" s="26" customFormat="1" ht="18">
      <c r="A174" s="6"/>
      <c r="B174" s="33"/>
      <c r="C174" s="34"/>
      <c r="D174" s="7"/>
      <c r="E174" s="7"/>
      <c r="F174" s="35"/>
      <c r="G174" s="260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</row>
    <row r="175" spans="1:36" s="26" customFormat="1" ht="18">
      <c r="A175" s="6"/>
      <c r="B175" s="33"/>
      <c r="C175" s="34"/>
      <c r="D175" s="7"/>
      <c r="E175" s="7"/>
      <c r="F175" s="35"/>
      <c r="G175" s="260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</row>
    <row r="176" spans="1:36" s="26" customFormat="1" ht="18">
      <c r="A176" s="6"/>
      <c r="B176" s="33"/>
      <c r="C176" s="34"/>
      <c r="D176" s="7"/>
      <c r="E176" s="7"/>
      <c r="F176" s="35"/>
      <c r="G176" s="260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</row>
    <row r="177" spans="1:36" s="26" customFormat="1" ht="18">
      <c r="A177" s="6"/>
      <c r="B177" s="33"/>
      <c r="C177" s="34"/>
      <c r="D177" s="7"/>
      <c r="E177" s="7"/>
      <c r="F177" s="35"/>
      <c r="G177" s="260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</row>
    <row r="178" spans="1:36" s="26" customFormat="1" ht="18">
      <c r="A178" s="6"/>
      <c r="B178" s="33"/>
      <c r="C178" s="34"/>
      <c r="D178" s="7"/>
      <c r="E178" s="7"/>
      <c r="F178" s="35"/>
      <c r="G178" s="260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</row>
    <row r="179" spans="1:36" s="26" customFormat="1" ht="18">
      <c r="A179" s="6"/>
      <c r="B179" s="33"/>
      <c r="C179" s="34"/>
      <c r="D179" s="7"/>
      <c r="E179" s="7"/>
      <c r="F179" s="35"/>
      <c r="G179" s="260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</row>
    <row r="180" spans="1:36" s="26" customFormat="1" ht="18">
      <c r="A180" s="6"/>
      <c r="B180" s="33"/>
      <c r="C180" s="34"/>
      <c r="D180" s="7"/>
      <c r="E180" s="7"/>
      <c r="F180" s="35"/>
      <c r="G180" s="260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</row>
    <row r="181" spans="1:36" s="26" customFormat="1" ht="18">
      <c r="A181" s="6"/>
      <c r="B181" s="33"/>
      <c r="C181" s="34"/>
      <c r="D181" s="7"/>
      <c r="E181" s="7"/>
      <c r="F181" s="35"/>
      <c r="G181" s="260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</row>
    <row r="182" spans="1:36" s="26" customFormat="1" ht="18">
      <c r="A182" s="6"/>
      <c r="B182" s="33"/>
      <c r="C182" s="34"/>
      <c r="D182" s="7"/>
      <c r="E182" s="7"/>
      <c r="F182" s="35"/>
      <c r="G182" s="260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</row>
    <row r="183" spans="1:36" s="26" customFormat="1" ht="18">
      <c r="A183" s="6"/>
      <c r="B183" s="33"/>
      <c r="C183" s="34"/>
      <c r="D183" s="7"/>
      <c r="E183" s="7"/>
      <c r="F183" s="35"/>
      <c r="G183" s="260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</row>
    <row r="184" spans="1:36" s="26" customFormat="1" ht="18">
      <c r="A184" s="6"/>
      <c r="B184" s="33"/>
      <c r="C184" s="34"/>
      <c r="D184" s="7"/>
      <c r="E184" s="7"/>
      <c r="F184" s="35"/>
      <c r="G184" s="260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</row>
    <row r="185" spans="1:36" s="26" customFormat="1" ht="18">
      <c r="A185" s="6"/>
      <c r="B185" s="33"/>
      <c r="C185" s="34"/>
      <c r="D185" s="7"/>
      <c r="E185" s="7"/>
      <c r="F185" s="35"/>
      <c r="G185" s="260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</row>
    <row r="186" spans="1:36" s="26" customFormat="1" ht="18">
      <c r="A186" s="6"/>
      <c r="B186" s="33"/>
      <c r="C186" s="34"/>
      <c r="D186" s="7"/>
      <c r="E186" s="7"/>
      <c r="F186" s="35"/>
      <c r="G186" s="260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</row>
    <row r="187" spans="1:36" s="26" customFormat="1" ht="18">
      <c r="A187" s="6"/>
      <c r="B187" s="33"/>
      <c r="C187" s="34"/>
      <c r="D187" s="7"/>
      <c r="E187" s="7"/>
      <c r="F187" s="35"/>
      <c r="G187" s="260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</row>
    <row r="188" spans="1:36" s="26" customFormat="1" ht="18">
      <c r="A188" s="6"/>
      <c r="B188" s="33"/>
      <c r="C188" s="34"/>
      <c r="D188" s="7"/>
      <c r="E188" s="7"/>
      <c r="F188" s="35"/>
      <c r="G188" s="260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</row>
    <row r="189" spans="1:36" s="26" customFormat="1" ht="18">
      <c r="A189" s="6"/>
      <c r="B189" s="33"/>
      <c r="C189" s="34"/>
      <c r="D189" s="7"/>
      <c r="E189" s="7"/>
      <c r="F189" s="35"/>
      <c r="G189" s="260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</row>
    <row r="190" spans="1:36" s="26" customFormat="1" ht="18">
      <c r="A190" s="6"/>
      <c r="B190" s="33"/>
      <c r="C190" s="34"/>
      <c r="D190" s="7"/>
      <c r="E190" s="7"/>
      <c r="F190" s="35"/>
      <c r="G190" s="260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</row>
    <row r="191" spans="1:36" s="26" customFormat="1" ht="18">
      <c r="A191" s="6"/>
      <c r="B191" s="33"/>
      <c r="C191" s="34"/>
      <c r="D191" s="7"/>
      <c r="E191" s="7"/>
      <c r="F191" s="35"/>
      <c r="G191" s="260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</row>
    <row r="192" spans="1:36" s="26" customFormat="1" ht="18">
      <c r="A192" s="6"/>
      <c r="B192" s="33"/>
      <c r="C192" s="34"/>
      <c r="D192" s="7"/>
      <c r="E192" s="7"/>
      <c r="F192" s="35"/>
      <c r="G192" s="260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</row>
  </sheetData>
  <sheetProtection/>
  <mergeCells count="118">
    <mergeCell ref="B49:D49"/>
    <mergeCell ref="B50:D50"/>
    <mergeCell ref="B34:D34"/>
    <mergeCell ref="B33:D33"/>
    <mergeCell ref="B39:D39"/>
    <mergeCell ref="B43:D43"/>
    <mergeCell ref="B46:D46"/>
    <mergeCell ref="B123:D123"/>
    <mergeCell ref="B124:D124"/>
    <mergeCell ref="B116:D116"/>
    <mergeCell ref="B107:D107"/>
    <mergeCell ref="B108:D108"/>
    <mergeCell ref="B113:D113"/>
    <mergeCell ref="B114:D114"/>
    <mergeCell ref="B115:D115"/>
    <mergeCell ref="B110:D110"/>
    <mergeCell ref="B111:D111"/>
    <mergeCell ref="B112:D112"/>
    <mergeCell ref="B109:D109"/>
    <mergeCell ref="B121:D121"/>
    <mergeCell ref="B122:D122"/>
    <mergeCell ref="B117:D117"/>
    <mergeCell ref="B118:D118"/>
    <mergeCell ref="B119:D119"/>
    <mergeCell ref="B120:D120"/>
    <mergeCell ref="B104:D104"/>
    <mergeCell ref="B105:D105"/>
    <mergeCell ref="B106:D106"/>
    <mergeCell ref="B99:D99"/>
    <mergeCell ref="B100:D100"/>
    <mergeCell ref="B101:D101"/>
    <mergeCell ref="B102:D102"/>
    <mergeCell ref="B103:D103"/>
    <mergeCell ref="B90:D90"/>
    <mergeCell ref="B91:D91"/>
    <mergeCell ref="B92:D92"/>
    <mergeCell ref="B93:D93"/>
    <mergeCell ref="B98:D98"/>
    <mergeCell ref="B94:D94"/>
    <mergeCell ref="B95:D95"/>
    <mergeCell ref="B96:D96"/>
    <mergeCell ref="B97:D97"/>
    <mergeCell ref="A6:F6"/>
    <mergeCell ref="B10:D10"/>
    <mergeCell ref="B11:D11"/>
    <mergeCell ref="A7:F7"/>
    <mergeCell ref="B19:D19"/>
    <mergeCell ref="B20:D20"/>
    <mergeCell ref="B12:D12"/>
    <mergeCell ref="B16:D16"/>
    <mergeCell ref="A1:F1"/>
    <mergeCell ref="A2:F2"/>
    <mergeCell ref="A3:F3"/>
    <mergeCell ref="A4:F4"/>
    <mergeCell ref="B21:D21"/>
    <mergeCell ref="B13:D13"/>
    <mergeCell ref="B14:D14"/>
    <mergeCell ref="B15:D15"/>
    <mergeCell ref="A5:F5"/>
    <mergeCell ref="A8:F8"/>
    <mergeCell ref="A63:A65"/>
    <mergeCell ref="B81:D81"/>
    <mergeCell ref="B84:D84"/>
    <mergeCell ref="B83:D83"/>
    <mergeCell ref="B71:D71"/>
    <mergeCell ref="B75:D75"/>
    <mergeCell ref="B68:D68"/>
    <mergeCell ref="B72:D72"/>
    <mergeCell ref="B77:D77"/>
    <mergeCell ref="B76:D76"/>
    <mergeCell ref="F63:F65"/>
    <mergeCell ref="B78:D78"/>
    <mergeCell ref="B69:D69"/>
    <mergeCell ref="B70:D70"/>
    <mergeCell ref="B73:D73"/>
    <mergeCell ref="B74:D74"/>
    <mergeCell ref="B66:D66"/>
    <mergeCell ref="B67:D67"/>
    <mergeCell ref="B59:D59"/>
    <mergeCell ref="B82:D82"/>
    <mergeCell ref="B80:D80"/>
    <mergeCell ref="B22:D22"/>
    <mergeCell ref="B45:D45"/>
    <mergeCell ref="B40:D40"/>
    <mergeCell ref="B41:D41"/>
    <mergeCell ref="B44:D44"/>
    <mergeCell ref="B31:D31"/>
    <mergeCell ref="B28:D28"/>
    <mergeCell ref="B52:D52"/>
    <mergeCell ref="B51:D51"/>
    <mergeCell ref="B17:D17"/>
    <mergeCell ref="B30:D30"/>
    <mergeCell ref="B29:D29"/>
    <mergeCell ref="B58:D58"/>
    <mergeCell ref="B18:D18"/>
    <mergeCell ref="B32:D32"/>
    <mergeCell ref="B47:D47"/>
    <mergeCell ref="B48:D48"/>
    <mergeCell ref="B57:D57"/>
    <mergeCell ref="B42:D42"/>
    <mergeCell ref="B53:D53"/>
    <mergeCell ref="B35:D35"/>
    <mergeCell ref="B36:D36"/>
    <mergeCell ref="B37:D37"/>
    <mergeCell ref="B38:D38"/>
    <mergeCell ref="B56:D56"/>
    <mergeCell ref="B55:D55"/>
    <mergeCell ref="B54:D54"/>
    <mergeCell ref="B88:D88"/>
    <mergeCell ref="B89:D89"/>
    <mergeCell ref="B79:D79"/>
    <mergeCell ref="B63:D65"/>
    <mergeCell ref="B62:D62"/>
    <mergeCell ref="B60:D60"/>
    <mergeCell ref="B61:D61"/>
    <mergeCell ref="B85:D85"/>
    <mergeCell ref="B86:D86"/>
    <mergeCell ref="B87:D87"/>
  </mergeCells>
  <printOptions/>
  <pageMargins left="0.7" right="0.2" top="0.4" bottom="0.31" header="0.3" footer="0.23"/>
  <pageSetup blackAndWhite="1" fitToHeight="6" horizontalDpi="600" verticalDpi="600" orientation="portrait" paperSize="9" scale="70" r:id="rId1"/>
  <rowBreaks count="1" manualBreakCount="1">
    <brk id="5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77"/>
  <sheetViews>
    <sheetView view="pageBreakPreview" zoomScale="60" zoomScalePageLayoutView="0" workbookViewId="0" topLeftCell="A1">
      <selection activeCell="A7" sqref="A7:F7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19.421875" style="10" customWidth="1"/>
    <col min="7" max="7" width="18.57421875" style="241" hidden="1" customWidth="1"/>
    <col min="8" max="8" width="19.421875" style="10" customWidth="1"/>
    <col min="9" max="9" width="0.2890625" style="247" customWidth="1"/>
    <col min="10" max="37" width="9.28125" style="247" customWidth="1"/>
    <col min="38" max="16384" width="9.28125" style="248" customWidth="1"/>
  </cols>
  <sheetData>
    <row r="1" spans="1:8" s="214" customFormat="1" ht="27" customHeight="1">
      <c r="A1" s="585" t="s">
        <v>246</v>
      </c>
      <c r="B1" s="585"/>
      <c r="C1" s="585"/>
      <c r="D1" s="585"/>
      <c r="E1" s="585"/>
      <c r="F1" s="585"/>
      <c r="G1" s="585"/>
      <c r="H1" s="585"/>
    </row>
    <row r="2" spans="1:8" s="214" customFormat="1" ht="21" customHeight="1">
      <c r="A2" s="585" t="s">
        <v>590</v>
      </c>
      <c r="B2" s="585"/>
      <c r="C2" s="585"/>
      <c r="D2" s="585"/>
      <c r="E2" s="585"/>
      <c r="F2" s="585"/>
      <c r="G2" s="585"/>
      <c r="H2" s="585"/>
    </row>
    <row r="3" spans="1:8" s="214" customFormat="1" ht="23.25" customHeight="1">
      <c r="A3" s="585" t="s">
        <v>337</v>
      </c>
      <c r="B3" s="585"/>
      <c r="C3" s="585"/>
      <c r="D3" s="585"/>
      <c r="E3" s="585"/>
      <c r="F3" s="585"/>
      <c r="G3" s="585"/>
      <c r="H3" s="585"/>
    </row>
    <row r="4" spans="1:8" s="215" customFormat="1" ht="22.5" customHeight="1">
      <c r="A4" s="587" t="s">
        <v>382</v>
      </c>
      <c r="B4" s="587"/>
      <c r="C4" s="587"/>
      <c r="D4" s="587"/>
      <c r="E4" s="587"/>
      <c r="F4" s="587"/>
      <c r="G4" s="587"/>
      <c r="H4" s="587"/>
    </row>
    <row r="5" spans="1:8" s="215" customFormat="1" ht="22.5" customHeight="1">
      <c r="A5" s="587" t="s">
        <v>607</v>
      </c>
      <c r="B5" s="587"/>
      <c r="C5" s="587"/>
      <c r="D5" s="587"/>
      <c r="E5" s="587"/>
      <c r="F5" s="587"/>
      <c r="G5" s="587"/>
      <c r="H5" s="587"/>
    </row>
    <row r="6" spans="1:8" s="215" customFormat="1" ht="21.75" customHeight="1">
      <c r="A6" s="642" t="s">
        <v>722</v>
      </c>
      <c r="B6" s="642"/>
      <c r="C6" s="642"/>
      <c r="D6" s="642"/>
      <c r="E6" s="642"/>
      <c r="F6" s="642"/>
      <c r="G6" s="642"/>
      <c r="H6" s="642"/>
    </row>
    <row r="7" spans="1:6" s="215" customFormat="1" ht="16.5" customHeight="1">
      <c r="A7" s="587"/>
      <c r="B7" s="587"/>
      <c r="C7" s="587"/>
      <c r="D7" s="587"/>
      <c r="E7" s="587"/>
      <c r="F7" s="587"/>
    </row>
    <row r="8" spans="1:6" s="215" customFormat="1" ht="107.25" customHeight="1">
      <c r="A8" s="603" t="s">
        <v>649</v>
      </c>
      <c r="B8" s="603"/>
      <c r="C8" s="603"/>
      <c r="D8" s="603"/>
      <c r="E8" s="603"/>
      <c r="F8" s="603"/>
    </row>
    <row r="9" spans="1:8" s="213" customFormat="1" ht="18">
      <c r="A9" s="237"/>
      <c r="B9" s="238"/>
      <c r="C9" s="238"/>
      <c r="D9" s="239"/>
      <c r="E9" s="239"/>
      <c r="F9" s="239"/>
      <c r="H9" s="352" t="s">
        <v>273</v>
      </c>
    </row>
    <row r="10" spans="1:37" s="243" customFormat="1" ht="54" customHeight="1">
      <c r="A10" s="353" t="s">
        <v>145</v>
      </c>
      <c r="B10" s="680" t="s">
        <v>144</v>
      </c>
      <c r="C10" s="681"/>
      <c r="D10" s="682"/>
      <c r="E10" s="354" t="s">
        <v>46</v>
      </c>
      <c r="F10" s="355" t="s">
        <v>491</v>
      </c>
      <c r="G10" s="356"/>
      <c r="H10" s="355" t="s">
        <v>595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</row>
    <row r="11" spans="1:37" s="26" customFormat="1" ht="21">
      <c r="A11" s="147">
        <v>1</v>
      </c>
      <c r="B11" s="683" t="s">
        <v>291</v>
      </c>
      <c r="C11" s="684"/>
      <c r="D11" s="685"/>
      <c r="E11" s="142"/>
      <c r="F11" s="109">
        <v>3</v>
      </c>
      <c r="G11" s="357"/>
      <c r="H11" s="109">
        <v>3</v>
      </c>
      <c r="I11" s="3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8" ht="30" customHeight="1">
      <c r="A12" s="123" t="s">
        <v>452</v>
      </c>
      <c r="B12" s="673"/>
      <c r="C12" s="674"/>
      <c r="D12" s="675"/>
      <c r="E12" s="358"/>
      <c r="F12" s="359">
        <f>F14+F19+F24+F39+F44+F49+F63+F72+F77+F81+F87+F91+F96+F13+F29</f>
        <v>13357158</v>
      </c>
      <c r="G12" s="359">
        <f>G14+G19+G24+G39+G44+G49+G63+G72+G77+G81+G87+G91+G96+G13</f>
        <v>0</v>
      </c>
      <c r="H12" s="359">
        <f>H14+H19+H24+H39+H44+H49+H63+H72+H77+H81+H87+H91+H96+H13+H29</f>
        <v>13558215</v>
      </c>
    </row>
    <row r="13" spans="1:8" ht="27" customHeight="1">
      <c r="A13" s="437" t="s">
        <v>451</v>
      </c>
      <c r="B13" s="676"/>
      <c r="C13" s="677"/>
      <c r="D13" s="678"/>
      <c r="E13" s="372"/>
      <c r="F13" s="365">
        <v>333929</v>
      </c>
      <c r="G13" s="356"/>
      <c r="H13" s="365">
        <v>677911</v>
      </c>
    </row>
    <row r="14" spans="1:8" ht="96.75" customHeight="1">
      <c r="A14" s="123" t="s">
        <v>472</v>
      </c>
      <c r="B14" s="673" t="s">
        <v>51</v>
      </c>
      <c r="C14" s="674"/>
      <c r="D14" s="675"/>
      <c r="E14" s="358"/>
      <c r="F14" s="359">
        <f>F15</f>
        <v>705000</v>
      </c>
      <c r="G14" s="356"/>
      <c r="H14" s="359">
        <f>H15</f>
        <v>705000</v>
      </c>
    </row>
    <row r="15" spans="1:8" ht="91.5" customHeight="1">
      <c r="A15" s="362" t="s">
        <v>473</v>
      </c>
      <c r="B15" s="649" t="s">
        <v>374</v>
      </c>
      <c r="C15" s="650"/>
      <c r="D15" s="651"/>
      <c r="E15" s="364"/>
      <c r="F15" s="365">
        <f>F16</f>
        <v>705000</v>
      </c>
      <c r="G15" s="356"/>
      <c r="H15" s="365">
        <f>H16</f>
        <v>705000</v>
      </c>
    </row>
    <row r="16" spans="1:8" ht="51" customHeight="1">
      <c r="A16" s="362" t="s">
        <v>390</v>
      </c>
      <c r="B16" s="649" t="s">
        <v>391</v>
      </c>
      <c r="C16" s="650"/>
      <c r="D16" s="651"/>
      <c r="E16" s="364"/>
      <c r="F16" s="365">
        <f>F17</f>
        <v>705000</v>
      </c>
      <c r="G16" s="356"/>
      <c r="H16" s="365">
        <f>H17</f>
        <v>705000</v>
      </c>
    </row>
    <row r="17" spans="1:8" ht="53.25" customHeight="1">
      <c r="A17" s="126" t="s">
        <v>219</v>
      </c>
      <c r="B17" s="649" t="s">
        <v>392</v>
      </c>
      <c r="C17" s="650"/>
      <c r="D17" s="651"/>
      <c r="E17" s="364"/>
      <c r="F17" s="365">
        <f>F18</f>
        <v>705000</v>
      </c>
      <c r="G17" s="356"/>
      <c r="H17" s="365">
        <f>H18</f>
        <v>705000</v>
      </c>
    </row>
    <row r="18" spans="1:8" ht="36" customHeight="1">
      <c r="A18" s="366" t="s">
        <v>221</v>
      </c>
      <c r="B18" s="649" t="s">
        <v>392</v>
      </c>
      <c r="C18" s="650"/>
      <c r="D18" s="651"/>
      <c r="E18" s="364">
        <v>300</v>
      </c>
      <c r="F18" s="365">
        <v>705000</v>
      </c>
      <c r="G18" s="356"/>
      <c r="H18" s="365">
        <v>705000</v>
      </c>
    </row>
    <row r="19" spans="1:8" ht="105" customHeight="1">
      <c r="A19" s="123" t="s">
        <v>579</v>
      </c>
      <c r="B19" s="673" t="s">
        <v>128</v>
      </c>
      <c r="C19" s="674"/>
      <c r="D19" s="675"/>
      <c r="E19" s="358"/>
      <c r="F19" s="359">
        <f>F20</f>
        <v>150000</v>
      </c>
      <c r="G19" s="356"/>
      <c r="H19" s="359">
        <f>H20</f>
        <v>150000</v>
      </c>
    </row>
    <row r="20" spans="1:8" ht="131.25" customHeight="1">
      <c r="A20" s="362" t="s">
        <v>576</v>
      </c>
      <c r="B20" s="649" t="s">
        <v>28</v>
      </c>
      <c r="C20" s="650"/>
      <c r="D20" s="651"/>
      <c r="E20" s="364"/>
      <c r="F20" s="365">
        <f>F21</f>
        <v>150000</v>
      </c>
      <c r="G20" s="356"/>
      <c r="H20" s="365">
        <f>H21</f>
        <v>150000</v>
      </c>
    </row>
    <row r="21" spans="1:8" ht="51" customHeight="1">
      <c r="A21" s="362" t="s">
        <v>383</v>
      </c>
      <c r="B21" s="649" t="s">
        <v>1</v>
      </c>
      <c r="C21" s="650"/>
      <c r="D21" s="651"/>
      <c r="E21" s="364"/>
      <c r="F21" s="365">
        <f>F22</f>
        <v>150000</v>
      </c>
      <c r="G21" s="356"/>
      <c r="H21" s="365">
        <f>H22</f>
        <v>150000</v>
      </c>
    </row>
    <row r="22" spans="1:8" ht="37.5" customHeight="1">
      <c r="A22" s="126" t="s">
        <v>148</v>
      </c>
      <c r="B22" s="649" t="s">
        <v>7</v>
      </c>
      <c r="C22" s="650"/>
      <c r="D22" s="651"/>
      <c r="E22" s="364"/>
      <c r="F22" s="365">
        <f>F23</f>
        <v>150000</v>
      </c>
      <c r="G22" s="356"/>
      <c r="H22" s="365">
        <f>H23</f>
        <v>150000</v>
      </c>
    </row>
    <row r="23" spans="1:8" ht="46.5" customHeight="1">
      <c r="A23" s="366" t="s">
        <v>108</v>
      </c>
      <c r="B23" s="649" t="s">
        <v>7</v>
      </c>
      <c r="C23" s="650"/>
      <c r="D23" s="651"/>
      <c r="E23" s="364">
        <v>200</v>
      </c>
      <c r="F23" s="365">
        <v>150000</v>
      </c>
      <c r="G23" s="356"/>
      <c r="H23" s="365">
        <v>150000</v>
      </c>
    </row>
    <row r="24" spans="1:8" ht="111" customHeight="1">
      <c r="A24" s="127" t="s">
        <v>459</v>
      </c>
      <c r="B24" s="679" t="s">
        <v>64</v>
      </c>
      <c r="C24" s="674"/>
      <c r="D24" s="675"/>
      <c r="E24" s="358"/>
      <c r="F24" s="367">
        <f>F25+F32</f>
        <v>4020719</v>
      </c>
      <c r="G24" s="356"/>
      <c r="H24" s="367">
        <f>H25+H32</f>
        <v>4020719</v>
      </c>
    </row>
    <row r="25" spans="1:8" ht="99" customHeight="1">
      <c r="A25" s="128" t="s">
        <v>460</v>
      </c>
      <c r="B25" s="655" t="s">
        <v>32</v>
      </c>
      <c r="C25" s="656"/>
      <c r="D25" s="657"/>
      <c r="E25" s="361"/>
      <c r="F25" s="367">
        <f>F28</f>
        <v>1200000</v>
      </c>
      <c r="G25" s="367" t="e">
        <f>G28+#REF!</f>
        <v>#REF!</v>
      </c>
      <c r="H25" s="367">
        <f>H28</f>
        <v>1200000</v>
      </c>
    </row>
    <row r="26" spans="1:8" ht="95.25" customHeight="1">
      <c r="A26" s="368" t="s">
        <v>362</v>
      </c>
      <c r="B26" s="649" t="s">
        <v>2</v>
      </c>
      <c r="C26" s="650"/>
      <c r="D26" s="651"/>
      <c r="E26" s="364"/>
      <c r="F26" s="369">
        <f>F27</f>
        <v>1200000</v>
      </c>
      <c r="G26" s="356"/>
      <c r="H26" s="369">
        <f>H27</f>
        <v>1200000</v>
      </c>
    </row>
    <row r="27" spans="1:8" ht="42" customHeight="1">
      <c r="A27" s="370" t="s">
        <v>363</v>
      </c>
      <c r="B27" s="649" t="s">
        <v>393</v>
      </c>
      <c r="C27" s="650"/>
      <c r="D27" s="651"/>
      <c r="E27" s="364"/>
      <c r="F27" s="369">
        <f>F28</f>
        <v>1200000</v>
      </c>
      <c r="G27" s="356"/>
      <c r="H27" s="369">
        <f>H28</f>
        <v>1200000</v>
      </c>
    </row>
    <row r="28" spans="1:8" ht="42" customHeight="1">
      <c r="A28" s="366" t="s">
        <v>108</v>
      </c>
      <c r="B28" s="649" t="s">
        <v>393</v>
      </c>
      <c r="C28" s="650"/>
      <c r="D28" s="651"/>
      <c r="E28" s="364">
        <v>200</v>
      </c>
      <c r="F28" s="369">
        <v>1200000</v>
      </c>
      <c r="G28" s="356"/>
      <c r="H28" s="369">
        <v>1200000</v>
      </c>
    </row>
    <row r="29" spans="1:8" ht="75.75" customHeight="1">
      <c r="A29" s="480" t="s">
        <v>571</v>
      </c>
      <c r="B29" s="363" t="s">
        <v>572</v>
      </c>
      <c r="C29" s="571"/>
      <c r="D29" s="364"/>
      <c r="E29" s="364"/>
      <c r="F29" s="369">
        <f>F30</f>
        <v>164430</v>
      </c>
      <c r="G29" s="356"/>
      <c r="H29" s="369">
        <f>H30</f>
        <v>109620</v>
      </c>
    </row>
    <row r="30" spans="1:8" ht="54" customHeight="1">
      <c r="A30" s="132" t="s">
        <v>573</v>
      </c>
      <c r="B30" s="363" t="s">
        <v>582</v>
      </c>
      <c r="C30" s="571"/>
      <c r="D30" s="364"/>
      <c r="E30" s="364"/>
      <c r="F30" s="369">
        <f>F31</f>
        <v>164430</v>
      </c>
      <c r="G30" s="356"/>
      <c r="H30" s="369">
        <f>H31</f>
        <v>109620</v>
      </c>
    </row>
    <row r="31" spans="1:8" ht="42" customHeight="1">
      <c r="A31" s="131" t="s">
        <v>221</v>
      </c>
      <c r="B31" s="363" t="s">
        <v>582</v>
      </c>
      <c r="C31" s="571"/>
      <c r="D31" s="364"/>
      <c r="E31" s="364">
        <v>300</v>
      </c>
      <c r="F31" s="369">
        <v>164430</v>
      </c>
      <c r="G31" s="356"/>
      <c r="H31" s="369">
        <v>109620</v>
      </c>
    </row>
    <row r="32" spans="1:8" ht="87.75" customHeight="1">
      <c r="A32" s="129" t="s">
        <v>461</v>
      </c>
      <c r="B32" s="655" t="s">
        <v>358</v>
      </c>
      <c r="C32" s="656"/>
      <c r="D32" s="657"/>
      <c r="E32" s="361"/>
      <c r="F32" s="367">
        <f>F35+F38</f>
        <v>2820719</v>
      </c>
      <c r="G32" s="356"/>
      <c r="H32" s="367">
        <f>H35+H38</f>
        <v>2820719</v>
      </c>
    </row>
    <row r="33" spans="1:8" ht="93" customHeight="1">
      <c r="A33" s="371" t="s">
        <v>386</v>
      </c>
      <c r="B33" s="649" t="s">
        <v>360</v>
      </c>
      <c r="C33" s="650"/>
      <c r="D33" s="651"/>
      <c r="E33" s="364"/>
      <c r="F33" s="369">
        <f>F34</f>
        <v>30000</v>
      </c>
      <c r="G33" s="356"/>
      <c r="H33" s="369">
        <f>H34</f>
        <v>30000</v>
      </c>
    </row>
    <row r="34" spans="1:8" ht="44.25" customHeight="1">
      <c r="A34" s="126" t="s">
        <v>195</v>
      </c>
      <c r="B34" s="676" t="s">
        <v>387</v>
      </c>
      <c r="C34" s="677"/>
      <c r="D34" s="678"/>
      <c r="E34" s="372"/>
      <c r="F34" s="369">
        <f>F35</f>
        <v>30000</v>
      </c>
      <c r="G34" s="356"/>
      <c r="H34" s="369">
        <f>H35</f>
        <v>30000</v>
      </c>
    </row>
    <row r="35" spans="1:8" ht="44.25" customHeight="1">
      <c r="A35" s="366" t="s">
        <v>108</v>
      </c>
      <c r="B35" s="676" t="s">
        <v>387</v>
      </c>
      <c r="C35" s="677"/>
      <c r="D35" s="678"/>
      <c r="E35" s="372" t="s">
        <v>58</v>
      </c>
      <c r="F35" s="369">
        <v>30000</v>
      </c>
      <c r="G35" s="356"/>
      <c r="H35" s="369">
        <v>30000</v>
      </c>
    </row>
    <row r="36" spans="1:8" ht="90" customHeight="1">
      <c r="A36" s="373" t="s">
        <v>369</v>
      </c>
      <c r="B36" s="649" t="s">
        <v>388</v>
      </c>
      <c r="C36" s="650"/>
      <c r="D36" s="651"/>
      <c r="E36" s="364"/>
      <c r="F36" s="369">
        <f>F37</f>
        <v>2790719</v>
      </c>
      <c r="G36" s="356"/>
      <c r="H36" s="369">
        <f>H37</f>
        <v>2790719</v>
      </c>
    </row>
    <row r="37" spans="1:8" ht="50.25" customHeight="1">
      <c r="A37" s="370" t="s">
        <v>149</v>
      </c>
      <c r="B37" s="649" t="s">
        <v>389</v>
      </c>
      <c r="C37" s="650"/>
      <c r="D37" s="651"/>
      <c r="E37" s="364"/>
      <c r="F37" s="369">
        <f>F38</f>
        <v>2790719</v>
      </c>
      <c r="G37" s="356"/>
      <c r="H37" s="369">
        <f>H38</f>
        <v>2790719</v>
      </c>
    </row>
    <row r="38" spans="1:8" ht="42" customHeight="1">
      <c r="A38" s="366" t="s">
        <v>108</v>
      </c>
      <c r="B38" s="649" t="s">
        <v>389</v>
      </c>
      <c r="C38" s="650"/>
      <c r="D38" s="651"/>
      <c r="E38" s="364">
        <v>200</v>
      </c>
      <c r="F38" s="369">
        <v>2790719</v>
      </c>
      <c r="G38" s="356"/>
      <c r="H38" s="369">
        <v>2790719</v>
      </c>
    </row>
    <row r="39" spans="1:8" ht="123" customHeight="1">
      <c r="A39" s="374" t="s">
        <v>465</v>
      </c>
      <c r="B39" s="673" t="s">
        <v>131</v>
      </c>
      <c r="C39" s="674"/>
      <c r="D39" s="675"/>
      <c r="E39" s="358"/>
      <c r="F39" s="359">
        <f>F40</f>
        <v>50000</v>
      </c>
      <c r="G39" s="356"/>
      <c r="H39" s="359">
        <f>H40</f>
        <v>50000</v>
      </c>
    </row>
    <row r="40" spans="1:8" ht="99" customHeight="1">
      <c r="A40" s="375" t="s">
        <v>474</v>
      </c>
      <c r="B40" s="649" t="s">
        <v>394</v>
      </c>
      <c r="C40" s="650"/>
      <c r="D40" s="651"/>
      <c r="E40" s="364"/>
      <c r="F40" s="365">
        <f>F41</f>
        <v>50000</v>
      </c>
      <c r="G40" s="356"/>
      <c r="H40" s="365">
        <f>H41</f>
        <v>50000</v>
      </c>
    </row>
    <row r="41" spans="1:8" ht="70.5" customHeight="1">
      <c r="A41" s="376" t="s">
        <v>395</v>
      </c>
      <c r="B41" s="649" t="s">
        <v>380</v>
      </c>
      <c r="C41" s="650"/>
      <c r="D41" s="651"/>
      <c r="E41" s="364"/>
      <c r="F41" s="365">
        <f>F42</f>
        <v>50000</v>
      </c>
      <c r="G41" s="356"/>
      <c r="H41" s="365">
        <f>H42</f>
        <v>50000</v>
      </c>
    </row>
    <row r="42" spans="1:8" ht="91.5" customHeight="1">
      <c r="A42" s="363" t="s">
        <v>379</v>
      </c>
      <c r="B42" s="649" t="s">
        <v>396</v>
      </c>
      <c r="C42" s="650"/>
      <c r="D42" s="651"/>
      <c r="E42" s="364"/>
      <c r="F42" s="365">
        <f>F43</f>
        <v>50000</v>
      </c>
      <c r="G42" s="356"/>
      <c r="H42" s="365">
        <f>H43</f>
        <v>50000</v>
      </c>
    </row>
    <row r="43" spans="1:8" ht="40.5" customHeight="1">
      <c r="A43" s="366" t="s">
        <v>108</v>
      </c>
      <c r="B43" s="649" t="s">
        <v>396</v>
      </c>
      <c r="C43" s="650"/>
      <c r="D43" s="651"/>
      <c r="E43" s="364">
        <v>200</v>
      </c>
      <c r="F43" s="365">
        <v>50000</v>
      </c>
      <c r="G43" s="356"/>
      <c r="H43" s="365">
        <v>50000</v>
      </c>
    </row>
    <row r="44" spans="1:8" ht="73.5" customHeight="1">
      <c r="A44" s="374" t="s">
        <v>341</v>
      </c>
      <c r="B44" s="673" t="s">
        <v>124</v>
      </c>
      <c r="C44" s="674"/>
      <c r="D44" s="675"/>
      <c r="E44" s="358"/>
      <c r="F44" s="359">
        <f>F45</f>
        <v>20000</v>
      </c>
      <c r="G44" s="356"/>
      <c r="H44" s="359">
        <f>H45</f>
        <v>20000</v>
      </c>
    </row>
    <row r="45" spans="1:8" ht="88.5" customHeight="1">
      <c r="A45" s="375" t="s">
        <v>342</v>
      </c>
      <c r="B45" s="649" t="s">
        <v>397</v>
      </c>
      <c r="C45" s="650"/>
      <c r="D45" s="651"/>
      <c r="E45" s="364"/>
      <c r="F45" s="365">
        <f>F46</f>
        <v>20000</v>
      </c>
      <c r="G45" s="356"/>
      <c r="H45" s="365">
        <f>H46</f>
        <v>20000</v>
      </c>
    </row>
    <row r="46" spans="1:8" ht="86.25" customHeight="1">
      <c r="A46" s="376" t="s">
        <v>344</v>
      </c>
      <c r="B46" s="649" t="s">
        <v>398</v>
      </c>
      <c r="C46" s="650"/>
      <c r="D46" s="651"/>
      <c r="E46" s="364"/>
      <c r="F46" s="365">
        <f>F47</f>
        <v>20000</v>
      </c>
      <c r="G46" s="356"/>
      <c r="H46" s="365">
        <f>H47</f>
        <v>20000</v>
      </c>
    </row>
    <row r="47" spans="1:8" ht="55.5" customHeight="1">
      <c r="A47" s="363" t="s">
        <v>346</v>
      </c>
      <c r="B47" s="649" t="s">
        <v>399</v>
      </c>
      <c r="C47" s="650"/>
      <c r="D47" s="651"/>
      <c r="E47" s="364"/>
      <c r="F47" s="365">
        <f>F48</f>
        <v>20000</v>
      </c>
      <c r="G47" s="356"/>
      <c r="H47" s="365">
        <f>H48</f>
        <v>20000</v>
      </c>
    </row>
    <row r="48" spans="1:8" ht="40.5" customHeight="1">
      <c r="A48" s="366" t="s">
        <v>108</v>
      </c>
      <c r="B48" s="649" t="s">
        <v>399</v>
      </c>
      <c r="C48" s="650"/>
      <c r="D48" s="651"/>
      <c r="E48" s="364">
        <v>200</v>
      </c>
      <c r="F48" s="365">
        <v>20000</v>
      </c>
      <c r="G48" s="356"/>
      <c r="H48" s="365">
        <v>20000</v>
      </c>
    </row>
    <row r="49" spans="1:8" ht="103.5" customHeight="1">
      <c r="A49" s="377" t="s">
        <v>456</v>
      </c>
      <c r="B49" s="655">
        <v>11</v>
      </c>
      <c r="C49" s="656"/>
      <c r="D49" s="657"/>
      <c r="E49" s="361"/>
      <c r="F49" s="359">
        <f>F50+F59</f>
        <v>722075</v>
      </c>
      <c r="G49" s="356"/>
      <c r="H49" s="359">
        <f>H50+H59</f>
        <v>722075</v>
      </c>
    </row>
    <row r="50" spans="1:8" ht="42" customHeight="1">
      <c r="A50" s="661" t="s">
        <v>457</v>
      </c>
      <c r="B50" s="664" t="s">
        <v>354</v>
      </c>
      <c r="C50" s="665"/>
      <c r="D50" s="666"/>
      <c r="E50" s="434"/>
      <c r="F50" s="652">
        <f>F53+F56</f>
        <v>672075</v>
      </c>
      <c r="G50" s="356"/>
      <c r="H50" s="652">
        <f>H53+H56</f>
        <v>672075</v>
      </c>
    </row>
    <row r="51" spans="1:8" ht="36" customHeight="1">
      <c r="A51" s="662"/>
      <c r="B51" s="667"/>
      <c r="C51" s="668"/>
      <c r="D51" s="669"/>
      <c r="E51" s="435"/>
      <c r="F51" s="653"/>
      <c r="G51" s="356"/>
      <c r="H51" s="653"/>
    </row>
    <row r="52" spans="1:8" ht="6" customHeight="1" hidden="1">
      <c r="A52" s="663"/>
      <c r="B52" s="670"/>
      <c r="C52" s="671"/>
      <c r="D52" s="672"/>
      <c r="E52" s="436"/>
      <c r="F52" s="654"/>
      <c r="G52" s="356"/>
      <c r="H52" s="654"/>
    </row>
    <row r="53" spans="1:8" ht="70.5" customHeight="1">
      <c r="A53" s="378" t="s">
        <v>109</v>
      </c>
      <c r="B53" s="649" t="s">
        <v>3</v>
      </c>
      <c r="C53" s="650"/>
      <c r="D53" s="651"/>
      <c r="E53" s="364"/>
      <c r="F53" s="365">
        <f>F54</f>
        <v>642075</v>
      </c>
      <c r="G53" s="356"/>
      <c r="H53" s="365">
        <f>H54</f>
        <v>642075</v>
      </c>
    </row>
    <row r="54" spans="1:8" ht="42" customHeight="1">
      <c r="A54" s="366" t="s">
        <v>132</v>
      </c>
      <c r="B54" s="649" t="s">
        <v>400</v>
      </c>
      <c r="C54" s="650"/>
      <c r="D54" s="651"/>
      <c r="E54" s="364"/>
      <c r="F54" s="365">
        <f>F55</f>
        <v>642075</v>
      </c>
      <c r="G54" s="356"/>
      <c r="H54" s="365">
        <f>H55</f>
        <v>642075</v>
      </c>
    </row>
    <row r="55" spans="1:8" ht="52.5" customHeight="1">
      <c r="A55" s="366" t="s">
        <v>108</v>
      </c>
      <c r="B55" s="649" t="s">
        <v>400</v>
      </c>
      <c r="C55" s="650"/>
      <c r="D55" s="651"/>
      <c r="E55" s="364">
        <v>200</v>
      </c>
      <c r="F55" s="365">
        <v>642075</v>
      </c>
      <c r="G55" s="356"/>
      <c r="H55" s="365">
        <v>642075</v>
      </c>
    </row>
    <row r="56" spans="1:8" ht="46.5" customHeight="1">
      <c r="A56" s="379" t="s">
        <v>111</v>
      </c>
      <c r="B56" s="649" t="s">
        <v>401</v>
      </c>
      <c r="C56" s="650"/>
      <c r="D56" s="651"/>
      <c r="E56" s="364"/>
      <c r="F56" s="365">
        <f>F57</f>
        <v>30000</v>
      </c>
      <c r="G56" s="356"/>
      <c r="H56" s="365">
        <f>H57</f>
        <v>30000</v>
      </c>
    </row>
    <row r="57" spans="1:8" ht="42.75" customHeight="1">
      <c r="A57" s="380" t="s">
        <v>272</v>
      </c>
      <c r="B57" s="649" t="s">
        <v>402</v>
      </c>
      <c r="C57" s="650"/>
      <c r="D57" s="651"/>
      <c r="E57" s="364"/>
      <c r="F57" s="365">
        <f>F58</f>
        <v>30000</v>
      </c>
      <c r="G57" s="356"/>
      <c r="H57" s="365">
        <f>H58</f>
        <v>30000</v>
      </c>
    </row>
    <row r="58" spans="1:8" ht="43.5" customHeight="1">
      <c r="A58" s="366" t="s">
        <v>108</v>
      </c>
      <c r="B58" s="649" t="s">
        <v>402</v>
      </c>
      <c r="C58" s="650"/>
      <c r="D58" s="651"/>
      <c r="E58" s="364">
        <v>200</v>
      </c>
      <c r="F58" s="365">
        <v>30000</v>
      </c>
      <c r="G58" s="356"/>
      <c r="H58" s="365">
        <v>30000</v>
      </c>
    </row>
    <row r="59" spans="1:8" ht="95.25" customHeight="1">
      <c r="A59" s="378" t="s">
        <v>458</v>
      </c>
      <c r="B59" s="649" t="s">
        <v>403</v>
      </c>
      <c r="C59" s="650"/>
      <c r="D59" s="651"/>
      <c r="E59" s="364"/>
      <c r="F59" s="365">
        <f>F60</f>
        <v>50000</v>
      </c>
      <c r="G59" s="356"/>
      <c r="H59" s="365">
        <f>H60</f>
        <v>50000</v>
      </c>
    </row>
    <row r="60" spans="1:8" ht="72.75" customHeight="1">
      <c r="A60" s="378" t="s">
        <v>110</v>
      </c>
      <c r="B60" s="649" t="s">
        <v>404</v>
      </c>
      <c r="C60" s="650"/>
      <c r="D60" s="651"/>
      <c r="E60" s="364"/>
      <c r="F60" s="365">
        <f>F61</f>
        <v>50000</v>
      </c>
      <c r="G60" s="356"/>
      <c r="H60" s="365">
        <f>H61</f>
        <v>50000</v>
      </c>
    </row>
    <row r="61" spans="1:8" ht="42.75" customHeight="1">
      <c r="A61" s="366" t="s">
        <v>17</v>
      </c>
      <c r="B61" s="658" t="s">
        <v>405</v>
      </c>
      <c r="C61" s="659"/>
      <c r="D61" s="660"/>
      <c r="E61" s="381"/>
      <c r="F61" s="365">
        <f>F62</f>
        <v>50000</v>
      </c>
      <c r="G61" s="356"/>
      <c r="H61" s="365">
        <f>H62</f>
        <v>50000</v>
      </c>
    </row>
    <row r="62" spans="1:8" ht="45" customHeight="1">
      <c r="A62" s="366" t="s">
        <v>108</v>
      </c>
      <c r="B62" s="658" t="s">
        <v>405</v>
      </c>
      <c r="C62" s="659"/>
      <c r="D62" s="660"/>
      <c r="E62" s="381">
        <v>200</v>
      </c>
      <c r="F62" s="365">
        <v>50000</v>
      </c>
      <c r="G62" s="356"/>
      <c r="H62" s="365">
        <v>50000</v>
      </c>
    </row>
    <row r="63" spans="1:8" ht="121.5" customHeight="1">
      <c r="A63" s="360" t="s">
        <v>453</v>
      </c>
      <c r="B63" s="655">
        <v>13</v>
      </c>
      <c r="C63" s="656"/>
      <c r="D63" s="657"/>
      <c r="E63" s="361"/>
      <c r="F63" s="359">
        <f>F64+F68</f>
        <v>100000</v>
      </c>
      <c r="G63" s="356"/>
      <c r="H63" s="359">
        <f>H64+H68</f>
        <v>100000</v>
      </c>
    </row>
    <row r="64" spans="1:8" ht="144" customHeight="1">
      <c r="A64" s="362" t="s">
        <v>454</v>
      </c>
      <c r="B64" s="649" t="s">
        <v>27</v>
      </c>
      <c r="C64" s="650"/>
      <c r="D64" s="651"/>
      <c r="E64" s="364"/>
      <c r="F64" s="365">
        <f>F65</f>
        <v>50000</v>
      </c>
      <c r="G64" s="356"/>
      <c r="H64" s="365">
        <f>H65</f>
        <v>50000</v>
      </c>
    </row>
    <row r="65" spans="1:8" ht="112.5" customHeight="1">
      <c r="A65" s="362" t="s">
        <v>351</v>
      </c>
      <c r="B65" s="649" t="s">
        <v>112</v>
      </c>
      <c r="C65" s="650"/>
      <c r="D65" s="651"/>
      <c r="E65" s="364"/>
      <c r="F65" s="365">
        <f>F66</f>
        <v>50000</v>
      </c>
      <c r="G65" s="356"/>
      <c r="H65" s="365">
        <f>H66</f>
        <v>50000</v>
      </c>
    </row>
    <row r="66" spans="1:8" ht="54.75" customHeight="1">
      <c r="A66" s="131" t="s">
        <v>198</v>
      </c>
      <c r="B66" s="649" t="s">
        <v>4</v>
      </c>
      <c r="C66" s="650"/>
      <c r="D66" s="651"/>
      <c r="E66" s="364"/>
      <c r="F66" s="365">
        <f>F67</f>
        <v>50000</v>
      </c>
      <c r="G66" s="356"/>
      <c r="H66" s="365">
        <f>H67</f>
        <v>50000</v>
      </c>
    </row>
    <row r="67" spans="1:8" ht="54.75" customHeight="1">
      <c r="A67" s="366" t="s">
        <v>108</v>
      </c>
      <c r="B67" s="649" t="s">
        <v>4</v>
      </c>
      <c r="C67" s="650"/>
      <c r="D67" s="651"/>
      <c r="E67" s="364">
        <v>200</v>
      </c>
      <c r="F67" s="365">
        <v>50000</v>
      </c>
      <c r="G67" s="356"/>
      <c r="H67" s="365">
        <v>50000</v>
      </c>
    </row>
    <row r="68" spans="1:8" ht="110.25" customHeight="1">
      <c r="A68" s="360" t="s">
        <v>455</v>
      </c>
      <c r="B68" s="655" t="s">
        <v>26</v>
      </c>
      <c r="C68" s="656"/>
      <c r="D68" s="657"/>
      <c r="E68" s="361"/>
      <c r="F68" s="359">
        <f>F69</f>
        <v>50000</v>
      </c>
      <c r="G68" s="356"/>
      <c r="H68" s="359">
        <f>H69</f>
        <v>50000</v>
      </c>
    </row>
    <row r="69" spans="1:8" ht="117" customHeight="1">
      <c r="A69" s="362" t="s">
        <v>406</v>
      </c>
      <c r="B69" s="649" t="s">
        <v>5</v>
      </c>
      <c r="C69" s="650"/>
      <c r="D69" s="651"/>
      <c r="E69" s="364"/>
      <c r="F69" s="365">
        <f>F70</f>
        <v>50000</v>
      </c>
      <c r="G69" s="356"/>
      <c r="H69" s="365">
        <f>H70</f>
        <v>50000</v>
      </c>
    </row>
    <row r="70" spans="1:8" ht="60.75" customHeight="1">
      <c r="A70" s="366" t="s">
        <v>213</v>
      </c>
      <c r="B70" s="649" t="s">
        <v>6</v>
      </c>
      <c r="C70" s="650"/>
      <c r="D70" s="651"/>
      <c r="E70" s="364"/>
      <c r="F70" s="365">
        <f>F71</f>
        <v>50000</v>
      </c>
      <c r="G70" s="356"/>
      <c r="H70" s="365">
        <f>H71</f>
        <v>50000</v>
      </c>
    </row>
    <row r="71" spans="1:8" ht="42" customHeight="1">
      <c r="A71" s="366" t="s">
        <v>108</v>
      </c>
      <c r="B71" s="649" t="s">
        <v>6</v>
      </c>
      <c r="C71" s="650"/>
      <c r="D71" s="651"/>
      <c r="E71" s="364">
        <v>200</v>
      </c>
      <c r="F71" s="365">
        <v>50000</v>
      </c>
      <c r="G71" s="356"/>
      <c r="H71" s="365">
        <v>50000</v>
      </c>
    </row>
    <row r="72" spans="1:8" ht="97.5" customHeight="1">
      <c r="A72" s="127" t="s">
        <v>468</v>
      </c>
      <c r="B72" s="655">
        <v>14</v>
      </c>
      <c r="C72" s="656"/>
      <c r="D72" s="657"/>
      <c r="E72" s="361"/>
      <c r="F72" s="359">
        <f>F73</f>
        <v>18080</v>
      </c>
      <c r="G72" s="356"/>
      <c r="H72" s="359">
        <f>H73</f>
        <v>18080</v>
      </c>
    </row>
    <row r="73" spans="1:8" ht="107.25" customHeight="1">
      <c r="A73" s="371" t="s">
        <v>463</v>
      </c>
      <c r="B73" s="649" t="s">
        <v>407</v>
      </c>
      <c r="C73" s="650"/>
      <c r="D73" s="651"/>
      <c r="E73" s="364"/>
      <c r="F73" s="365">
        <f>F74</f>
        <v>18080</v>
      </c>
      <c r="G73" s="365">
        <f>G74</f>
        <v>0</v>
      </c>
      <c r="H73" s="365">
        <f>H74</f>
        <v>18080</v>
      </c>
    </row>
    <row r="74" spans="1:8" ht="65.25" customHeight="1">
      <c r="A74" s="373" t="s">
        <v>650</v>
      </c>
      <c r="B74" s="649" t="s">
        <v>568</v>
      </c>
      <c r="C74" s="650"/>
      <c r="D74" s="651"/>
      <c r="E74" s="364"/>
      <c r="F74" s="365">
        <f>F75</f>
        <v>18080</v>
      </c>
      <c r="G74" s="365">
        <f>G75</f>
        <v>0</v>
      </c>
      <c r="H74" s="365">
        <f>H75</f>
        <v>18080</v>
      </c>
    </row>
    <row r="75" spans="1:8" ht="54.75" customHeight="1">
      <c r="A75" s="132" t="s">
        <v>630</v>
      </c>
      <c r="B75" s="649" t="s">
        <v>583</v>
      </c>
      <c r="C75" s="650"/>
      <c r="D75" s="651"/>
      <c r="E75" s="364"/>
      <c r="F75" s="365">
        <f>F76</f>
        <v>18080</v>
      </c>
      <c r="G75" s="356"/>
      <c r="H75" s="365">
        <f>H76</f>
        <v>18080</v>
      </c>
    </row>
    <row r="76" spans="1:8" ht="54.75" customHeight="1">
      <c r="A76" s="131" t="s">
        <v>108</v>
      </c>
      <c r="B76" s="649" t="s">
        <v>583</v>
      </c>
      <c r="C76" s="650"/>
      <c r="D76" s="651"/>
      <c r="E76" s="364">
        <v>200</v>
      </c>
      <c r="F76" s="365">
        <v>18080</v>
      </c>
      <c r="G76" s="356"/>
      <c r="H76" s="365">
        <v>18080</v>
      </c>
    </row>
    <row r="77" spans="1:37" ht="39" customHeight="1">
      <c r="A77" s="229" t="s">
        <v>413</v>
      </c>
      <c r="B77" s="622">
        <v>71</v>
      </c>
      <c r="C77" s="623"/>
      <c r="D77" s="624"/>
      <c r="E77" s="249"/>
      <c r="F77" s="246">
        <f>F78</f>
        <v>1130863</v>
      </c>
      <c r="H77" s="246">
        <f>H78</f>
        <v>1130863</v>
      </c>
      <c r="AK77" s="248"/>
    </row>
    <row r="78" spans="1:37" ht="27.75" customHeight="1">
      <c r="A78" s="233" t="s">
        <v>210</v>
      </c>
      <c r="B78" s="610" t="s">
        <v>414</v>
      </c>
      <c r="C78" s="611"/>
      <c r="D78" s="612"/>
      <c r="E78" s="220"/>
      <c r="F78" s="250">
        <f>F79</f>
        <v>1130863</v>
      </c>
      <c r="H78" s="250">
        <f>H79</f>
        <v>1130863</v>
      </c>
      <c r="AK78" s="248"/>
    </row>
    <row r="79" spans="1:37" ht="35.25" customHeight="1">
      <c r="A79" s="254" t="s">
        <v>147</v>
      </c>
      <c r="B79" s="610" t="s">
        <v>415</v>
      </c>
      <c r="C79" s="611"/>
      <c r="D79" s="612"/>
      <c r="E79" s="220"/>
      <c r="F79" s="250">
        <f>F80</f>
        <v>1130863</v>
      </c>
      <c r="H79" s="250">
        <f>H80</f>
        <v>1130863</v>
      </c>
      <c r="AK79" s="248"/>
    </row>
    <row r="80" spans="1:37" ht="73.5" customHeight="1">
      <c r="A80" s="336" t="s">
        <v>57</v>
      </c>
      <c r="B80" s="610" t="s">
        <v>415</v>
      </c>
      <c r="C80" s="611"/>
      <c r="D80" s="612"/>
      <c r="E80" s="220">
        <v>100</v>
      </c>
      <c r="F80" s="250">
        <v>1130863</v>
      </c>
      <c r="H80" s="250">
        <v>1130863</v>
      </c>
      <c r="AK80" s="248"/>
    </row>
    <row r="81" spans="1:37" ht="39" customHeight="1">
      <c r="A81" s="229" t="s">
        <v>416</v>
      </c>
      <c r="B81" s="622">
        <v>73</v>
      </c>
      <c r="C81" s="623"/>
      <c r="D81" s="624"/>
      <c r="E81" s="249"/>
      <c r="F81" s="246">
        <f>F82</f>
        <v>2312037</v>
      </c>
      <c r="H81" s="246">
        <f>H82</f>
        <v>2312037</v>
      </c>
      <c r="AK81" s="248"/>
    </row>
    <row r="82" spans="1:37" ht="37.5" customHeight="1">
      <c r="A82" s="233" t="s">
        <v>212</v>
      </c>
      <c r="B82" s="610" t="s">
        <v>417</v>
      </c>
      <c r="C82" s="611"/>
      <c r="D82" s="612"/>
      <c r="E82" s="220"/>
      <c r="F82" s="250">
        <f>F83</f>
        <v>2312037</v>
      </c>
      <c r="H82" s="250">
        <f>H83</f>
        <v>2312037</v>
      </c>
      <c r="AK82" s="248"/>
    </row>
    <row r="83" spans="1:37" ht="35.25" customHeight="1">
      <c r="A83" s="254" t="s">
        <v>147</v>
      </c>
      <c r="B83" s="610" t="s">
        <v>418</v>
      </c>
      <c r="C83" s="611"/>
      <c r="D83" s="612"/>
      <c r="E83" s="220"/>
      <c r="F83" s="250">
        <f>F84+F85+F86</f>
        <v>2312037</v>
      </c>
      <c r="H83" s="250">
        <f>H84+H85+H86</f>
        <v>2312037</v>
      </c>
      <c r="AK83" s="248"/>
    </row>
    <row r="84" spans="1:37" ht="76.5" customHeight="1">
      <c r="A84" s="336" t="s">
        <v>57</v>
      </c>
      <c r="B84" s="610" t="s">
        <v>418</v>
      </c>
      <c r="C84" s="611"/>
      <c r="D84" s="612"/>
      <c r="E84" s="220">
        <v>100</v>
      </c>
      <c r="F84" s="250">
        <v>2285350</v>
      </c>
      <c r="H84" s="250">
        <v>2285350</v>
      </c>
      <c r="AK84" s="248"/>
    </row>
    <row r="85" spans="1:37" ht="44.25" customHeight="1">
      <c r="A85" s="223" t="s">
        <v>108</v>
      </c>
      <c r="B85" s="610" t="s">
        <v>418</v>
      </c>
      <c r="C85" s="611"/>
      <c r="D85" s="612"/>
      <c r="E85" s="220">
        <v>200</v>
      </c>
      <c r="F85" s="250">
        <v>20000</v>
      </c>
      <c r="H85" s="250">
        <v>20000</v>
      </c>
      <c r="AK85" s="248"/>
    </row>
    <row r="86" spans="1:37" ht="31.5" customHeight="1">
      <c r="A86" s="223" t="s">
        <v>59</v>
      </c>
      <c r="B86" s="610" t="s">
        <v>418</v>
      </c>
      <c r="C86" s="611"/>
      <c r="D86" s="612"/>
      <c r="E86" s="220">
        <v>800</v>
      </c>
      <c r="F86" s="250">
        <v>6687</v>
      </c>
      <c r="H86" s="250">
        <v>6687</v>
      </c>
      <c r="AK86" s="248"/>
    </row>
    <row r="87" spans="1:37" ht="39" customHeight="1">
      <c r="A87" s="229" t="s">
        <v>477</v>
      </c>
      <c r="B87" s="622">
        <v>75</v>
      </c>
      <c r="C87" s="623"/>
      <c r="D87" s="624"/>
      <c r="E87" s="249"/>
      <c r="F87" s="246">
        <f>F88</f>
        <v>5000</v>
      </c>
      <c r="H87" s="246">
        <f>H88</f>
        <v>5000</v>
      </c>
      <c r="AK87" s="248"/>
    </row>
    <row r="88" spans="1:37" ht="58.5" customHeight="1">
      <c r="A88" s="336" t="s">
        <v>476</v>
      </c>
      <c r="B88" s="610" t="s">
        <v>419</v>
      </c>
      <c r="C88" s="611"/>
      <c r="D88" s="612"/>
      <c r="E88" s="220"/>
      <c r="F88" s="250">
        <f>F89</f>
        <v>5000</v>
      </c>
      <c r="H88" s="250">
        <f>H89</f>
        <v>5000</v>
      </c>
      <c r="AK88" s="248"/>
    </row>
    <row r="89" spans="1:37" ht="58.5" customHeight="1">
      <c r="A89" s="254" t="s">
        <v>224</v>
      </c>
      <c r="B89" s="610" t="s">
        <v>420</v>
      </c>
      <c r="C89" s="611"/>
      <c r="D89" s="612"/>
      <c r="E89" s="220"/>
      <c r="F89" s="250">
        <f>F90</f>
        <v>5000</v>
      </c>
      <c r="H89" s="250">
        <f>H90</f>
        <v>5000</v>
      </c>
      <c r="AK89" s="248"/>
    </row>
    <row r="90" spans="1:37" ht="33" customHeight="1">
      <c r="A90" s="336" t="s">
        <v>62</v>
      </c>
      <c r="B90" s="610" t="s">
        <v>420</v>
      </c>
      <c r="C90" s="611"/>
      <c r="D90" s="612"/>
      <c r="E90" s="220">
        <v>500</v>
      </c>
      <c r="F90" s="250">
        <v>5000</v>
      </c>
      <c r="H90" s="250">
        <v>5000</v>
      </c>
      <c r="AK90" s="248"/>
    </row>
    <row r="91" spans="1:37" ht="39" customHeight="1">
      <c r="A91" s="229" t="s">
        <v>422</v>
      </c>
      <c r="B91" s="622">
        <v>76</v>
      </c>
      <c r="C91" s="623"/>
      <c r="D91" s="624"/>
      <c r="E91" s="249"/>
      <c r="F91" s="246">
        <f>F92</f>
        <v>1231641</v>
      </c>
      <c r="H91" s="246">
        <f>H92</f>
        <v>942469</v>
      </c>
      <c r="AK91" s="248"/>
    </row>
    <row r="92" spans="1:37" ht="34.5" customHeight="1">
      <c r="A92" s="233" t="s">
        <v>271</v>
      </c>
      <c r="B92" s="610" t="s">
        <v>423</v>
      </c>
      <c r="C92" s="611"/>
      <c r="D92" s="612"/>
      <c r="E92" s="220"/>
      <c r="F92" s="250">
        <f>F93</f>
        <v>1231641</v>
      </c>
      <c r="H92" s="250">
        <f>H93</f>
        <v>942469</v>
      </c>
      <c r="AK92" s="248"/>
    </row>
    <row r="93" spans="1:37" ht="41.25" customHeight="1">
      <c r="A93" s="254" t="s">
        <v>226</v>
      </c>
      <c r="B93" s="610" t="s">
        <v>424</v>
      </c>
      <c r="C93" s="611"/>
      <c r="D93" s="612"/>
      <c r="E93" s="220"/>
      <c r="F93" s="250">
        <f>F94+F95</f>
        <v>1231641</v>
      </c>
      <c r="H93" s="250">
        <f>H94+H95</f>
        <v>942469</v>
      </c>
      <c r="AK93" s="248"/>
    </row>
    <row r="94" spans="1:37" ht="42.75" customHeight="1">
      <c r="A94" s="223" t="s">
        <v>108</v>
      </c>
      <c r="B94" s="610" t="s">
        <v>424</v>
      </c>
      <c r="C94" s="611"/>
      <c r="D94" s="612"/>
      <c r="E94" s="220">
        <v>200</v>
      </c>
      <c r="F94" s="250">
        <v>1201641</v>
      </c>
      <c r="H94" s="250">
        <v>912469</v>
      </c>
      <c r="AK94" s="248"/>
    </row>
    <row r="95" spans="1:37" ht="31.5" customHeight="1">
      <c r="A95" s="223" t="s">
        <v>59</v>
      </c>
      <c r="B95" s="610" t="s">
        <v>424</v>
      </c>
      <c r="C95" s="611"/>
      <c r="D95" s="612"/>
      <c r="E95" s="220">
        <v>800</v>
      </c>
      <c r="F95" s="250">
        <v>30000</v>
      </c>
      <c r="H95" s="250">
        <v>30000</v>
      </c>
      <c r="AK95" s="248"/>
    </row>
    <row r="96" spans="1:37" ht="39" customHeight="1">
      <c r="A96" s="229" t="s">
        <v>421</v>
      </c>
      <c r="B96" s="622">
        <v>77</v>
      </c>
      <c r="C96" s="623"/>
      <c r="D96" s="624"/>
      <c r="E96" s="249"/>
      <c r="F96" s="246">
        <f>F97</f>
        <v>2393384</v>
      </c>
      <c r="G96" s="246">
        <f>G97</f>
        <v>0</v>
      </c>
      <c r="H96" s="246">
        <f>H97</f>
        <v>2594441</v>
      </c>
      <c r="AK96" s="248"/>
    </row>
    <row r="97" spans="1:37" ht="34.5" customHeight="1">
      <c r="A97" s="233" t="s">
        <v>228</v>
      </c>
      <c r="B97" s="610" t="s">
        <v>425</v>
      </c>
      <c r="C97" s="611"/>
      <c r="D97" s="612"/>
      <c r="E97" s="220"/>
      <c r="F97" s="250">
        <f>F98+F102+F104+F106+F108</f>
        <v>2393384</v>
      </c>
      <c r="G97" s="250">
        <f>G98+G102+G104+G106+G108</f>
        <v>0</v>
      </c>
      <c r="H97" s="250">
        <f>H98+H102+H104+H106+H108</f>
        <v>2594441</v>
      </c>
      <c r="AK97" s="248"/>
    </row>
    <row r="98" spans="1:37" ht="39" customHeight="1">
      <c r="A98" s="254" t="s">
        <v>146</v>
      </c>
      <c r="B98" s="610" t="s">
        <v>426</v>
      </c>
      <c r="C98" s="611"/>
      <c r="D98" s="612"/>
      <c r="E98" s="220"/>
      <c r="F98" s="250">
        <f>F99+F100+F101</f>
        <v>2200000</v>
      </c>
      <c r="H98" s="250">
        <f>H99+H100+H101</f>
        <v>2401057</v>
      </c>
      <c r="AK98" s="248"/>
    </row>
    <row r="99" spans="1:37" ht="75" customHeight="1">
      <c r="A99" s="223" t="s">
        <v>57</v>
      </c>
      <c r="B99" s="610" t="s">
        <v>426</v>
      </c>
      <c r="C99" s="611"/>
      <c r="D99" s="612"/>
      <c r="E99" s="220">
        <v>100</v>
      </c>
      <c r="F99" s="250">
        <v>1630000</v>
      </c>
      <c r="H99" s="250">
        <v>1630000</v>
      </c>
      <c r="AK99" s="248"/>
    </row>
    <row r="100" spans="1:37" ht="44.25" customHeight="1">
      <c r="A100" s="223" t="s">
        <v>108</v>
      </c>
      <c r="B100" s="610" t="s">
        <v>426</v>
      </c>
      <c r="C100" s="611"/>
      <c r="D100" s="612"/>
      <c r="E100" s="220">
        <v>200</v>
      </c>
      <c r="F100" s="250">
        <v>530000</v>
      </c>
      <c r="H100" s="250">
        <v>731057</v>
      </c>
      <c r="AK100" s="248"/>
    </row>
    <row r="101" spans="1:37" ht="31.5" customHeight="1">
      <c r="A101" s="223" t="s">
        <v>59</v>
      </c>
      <c r="B101" s="610" t="s">
        <v>426</v>
      </c>
      <c r="C101" s="611"/>
      <c r="D101" s="612"/>
      <c r="E101" s="220">
        <v>800</v>
      </c>
      <c r="F101" s="250">
        <v>40000</v>
      </c>
      <c r="H101" s="250">
        <v>40000</v>
      </c>
      <c r="AK101" s="248"/>
    </row>
    <row r="102" spans="1:37" ht="39" customHeight="1">
      <c r="A102" s="335" t="s">
        <v>151</v>
      </c>
      <c r="B102" s="610" t="s">
        <v>427</v>
      </c>
      <c r="C102" s="611"/>
      <c r="D102" s="612"/>
      <c r="E102" s="220"/>
      <c r="F102" s="250">
        <f>F103</f>
        <v>40000</v>
      </c>
      <c r="H102" s="250">
        <f>H103</f>
        <v>40000</v>
      </c>
      <c r="AK102" s="248"/>
    </row>
    <row r="103" spans="1:37" ht="48" customHeight="1">
      <c r="A103" s="223" t="s">
        <v>108</v>
      </c>
      <c r="B103" s="610" t="s">
        <v>427</v>
      </c>
      <c r="C103" s="611"/>
      <c r="D103" s="612"/>
      <c r="E103" s="220">
        <v>200</v>
      </c>
      <c r="F103" s="250">
        <v>40000</v>
      </c>
      <c r="H103" s="250">
        <v>40000</v>
      </c>
      <c r="AK103" s="248"/>
    </row>
    <row r="104" spans="1:37" ht="39" customHeight="1">
      <c r="A104" s="335" t="s">
        <v>365</v>
      </c>
      <c r="B104" s="610" t="s">
        <v>429</v>
      </c>
      <c r="C104" s="611"/>
      <c r="D104" s="612"/>
      <c r="E104" s="220"/>
      <c r="F104" s="250">
        <f>F105</f>
        <v>35000</v>
      </c>
      <c r="H104" s="250">
        <f>H105</f>
        <v>35000</v>
      </c>
      <c r="AK104" s="248"/>
    </row>
    <row r="105" spans="1:37" ht="48" customHeight="1">
      <c r="A105" s="223" t="s">
        <v>108</v>
      </c>
      <c r="B105" s="610" t="s">
        <v>429</v>
      </c>
      <c r="C105" s="611"/>
      <c r="D105" s="612"/>
      <c r="E105" s="220">
        <v>200</v>
      </c>
      <c r="F105" s="250">
        <v>35000</v>
      </c>
      <c r="H105" s="250">
        <v>35000</v>
      </c>
      <c r="AK105" s="248"/>
    </row>
    <row r="106" spans="1:37" ht="39" customHeight="1">
      <c r="A106" s="335" t="s">
        <v>367</v>
      </c>
      <c r="B106" s="610" t="s">
        <v>430</v>
      </c>
      <c r="C106" s="611"/>
      <c r="D106" s="612"/>
      <c r="E106" s="220"/>
      <c r="F106" s="250">
        <f>F107</f>
        <v>85000</v>
      </c>
      <c r="H106" s="250">
        <f>H107</f>
        <v>85000</v>
      </c>
      <c r="AK106" s="248"/>
    </row>
    <row r="107" spans="1:37" ht="48" customHeight="1">
      <c r="A107" s="223" t="s">
        <v>108</v>
      </c>
      <c r="B107" s="610" t="s">
        <v>430</v>
      </c>
      <c r="C107" s="611"/>
      <c r="D107" s="612"/>
      <c r="E107" s="220">
        <v>200</v>
      </c>
      <c r="F107" s="250">
        <v>85000</v>
      </c>
      <c r="H107" s="250">
        <v>85000</v>
      </c>
      <c r="AK107" s="248"/>
    </row>
    <row r="108" spans="1:37" ht="39" customHeight="1">
      <c r="A108" s="335" t="s">
        <v>348</v>
      </c>
      <c r="B108" s="610" t="s">
        <v>428</v>
      </c>
      <c r="C108" s="611"/>
      <c r="D108" s="612"/>
      <c r="E108" s="220"/>
      <c r="F108" s="250">
        <f>F109</f>
        <v>33384</v>
      </c>
      <c r="H108" s="250">
        <f>H109</f>
        <v>33384</v>
      </c>
      <c r="AK108" s="248"/>
    </row>
    <row r="109" spans="1:37" ht="48" customHeight="1">
      <c r="A109" s="223" t="s">
        <v>384</v>
      </c>
      <c r="B109" s="610" t="s">
        <v>428</v>
      </c>
      <c r="C109" s="611"/>
      <c r="D109" s="612"/>
      <c r="E109" s="220">
        <v>600</v>
      </c>
      <c r="F109" s="250">
        <v>33384</v>
      </c>
      <c r="H109" s="250">
        <v>33384</v>
      </c>
      <c r="AK109" s="248"/>
    </row>
    <row r="141" spans="1:37" s="26" customFormat="1" ht="18">
      <c r="A141" s="6"/>
      <c r="B141" s="33"/>
      <c r="C141" s="34"/>
      <c r="D141" s="7"/>
      <c r="E141" s="7"/>
      <c r="F141" s="35"/>
      <c r="G141" s="260"/>
      <c r="H141" s="3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</row>
    <row r="142" spans="1:37" s="26" customFormat="1" ht="18">
      <c r="A142" s="6"/>
      <c r="B142" s="33"/>
      <c r="C142" s="34"/>
      <c r="D142" s="7"/>
      <c r="E142" s="7"/>
      <c r="F142" s="35"/>
      <c r="G142" s="260"/>
      <c r="H142" s="3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</row>
    <row r="143" spans="1:37" s="26" customFormat="1" ht="18">
      <c r="A143" s="6"/>
      <c r="B143" s="33"/>
      <c r="C143" s="34"/>
      <c r="D143" s="7"/>
      <c r="E143" s="7"/>
      <c r="F143" s="35"/>
      <c r="G143" s="260"/>
      <c r="H143" s="3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</row>
    <row r="144" spans="1:37" s="26" customFormat="1" ht="18">
      <c r="A144" s="6"/>
      <c r="B144" s="33"/>
      <c r="C144" s="34"/>
      <c r="D144" s="7"/>
      <c r="E144" s="7"/>
      <c r="F144" s="35"/>
      <c r="G144" s="260"/>
      <c r="H144" s="3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</row>
    <row r="145" spans="1:37" s="26" customFormat="1" ht="18">
      <c r="A145" s="6"/>
      <c r="B145" s="33"/>
      <c r="C145" s="34"/>
      <c r="D145" s="7"/>
      <c r="E145" s="7"/>
      <c r="F145" s="35"/>
      <c r="G145" s="260"/>
      <c r="H145" s="3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</row>
    <row r="146" spans="1:37" s="26" customFormat="1" ht="18">
      <c r="A146" s="6"/>
      <c r="B146" s="33"/>
      <c r="C146" s="34"/>
      <c r="D146" s="7"/>
      <c r="E146" s="7"/>
      <c r="F146" s="35"/>
      <c r="G146" s="260"/>
      <c r="H146" s="3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</row>
    <row r="147" spans="1:37" s="26" customFormat="1" ht="18">
      <c r="A147" s="6"/>
      <c r="B147" s="33"/>
      <c r="C147" s="34"/>
      <c r="D147" s="7"/>
      <c r="E147" s="7"/>
      <c r="F147" s="35"/>
      <c r="G147" s="260"/>
      <c r="H147" s="3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</row>
    <row r="148" spans="1:37" s="26" customFormat="1" ht="18">
      <c r="A148" s="6"/>
      <c r="B148" s="33"/>
      <c r="C148" s="34"/>
      <c r="D148" s="7"/>
      <c r="E148" s="7"/>
      <c r="F148" s="35"/>
      <c r="G148" s="260"/>
      <c r="H148" s="3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</row>
    <row r="149" spans="1:37" s="26" customFormat="1" ht="18">
      <c r="A149" s="6"/>
      <c r="B149" s="33"/>
      <c r="C149" s="34"/>
      <c r="D149" s="7"/>
      <c r="E149" s="7"/>
      <c r="F149" s="35"/>
      <c r="G149" s="260"/>
      <c r="H149" s="3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</row>
    <row r="150" spans="1:37" s="26" customFormat="1" ht="18">
      <c r="A150" s="6"/>
      <c r="B150" s="33"/>
      <c r="C150" s="34"/>
      <c r="D150" s="7"/>
      <c r="E150" s="7"/>
      <c r="F150" s="35"/>
      <c r="G150" s="260"/>
      <c r="H150" s="3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</row>
    <row r="151" spans="1:37" s="26" customFormat="1" ht="18">
      <c r="A151" s="6"/>
      <c r="B151" s="33"/>
      <c r="C151" s="34"/>
      <c r="D151" s="7"/>
      <c r="E151" s="7"/>
      <c r="F151" s="35"/>
      <c r="G151" s="260"/>
      <c r="H151" s="3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</row>
    <row r="152" spans="1:37" s="26" customFormat="1" ht="18">
      <c r="A152" s="6"/>
      <c r="B152" s="33"/>
      <c r="C152" s="34"/>
      <c r="D152" s="7"/>
      <c r="E152" s="7"/>
      <c r="F152" s="35"/>
      <c r="G152" s="260"/>
      <c r="H152" s="3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</row>
    <row r="153" spans="1:37" s="26" customFormat="1" ht="18">
      <c r="A153" s="6"/>
      <c r="B153" s="33"/>
      <c r="C153" s="34"/>
      <c r="D153" s="7"/>
      <c r="E153" s="7"/>
      <c r="F153" s="35"/>
      <c r="G153" s="260"/>
      <c r="H153" s="3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</row>
    <row r="154" spans="1:37" s="26" customFormat="1" ht="18">
      <c r="A154" s="6"/>
      <c r="B154" s="33"/>
      <c r="C154" s="34"/>
      <c r="D154" s="7"/>
      <c r="E154" s="7"/>
      <c r="F154" s="35"/>
      <c r="G154" s="260"/>
      <c r="H154" s="3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</row>
    <row r="155" spans="1:37" s="26" customFormat="1" ht="18">
      <c r="A155" s="6"/>
      <c r="B155" s="33"/>
      <c r="C155" s="34"/>
      <c r="D155" s="7"/>
      <c r="E155" s="7"/>
      <c r="F155" s="35"/>
      <c r="G155" s="260"/>
      <c r="H155" s="3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</row>
    <row r="156" spans="1:37" s="26" customFormat="1" ht="18">
      <c r="A156" s="6"/>
      <c r="B156" s="33"/>
      <c r="C156" s="34"/>
      <c r="D156" s="7"/>
      <c r="E156" s="7"/>
      <c r="F156" s="35"/>
      <c r="G156" s="260"/>
      <c r="H156" s="3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</row>
    <row r="157" spans="1:37" s="26" customFormat="1" ht="18">
      <c r="A157" s="6"/>
      <c r="B157" s="33"/>
      <c r="C157" s="34"/>
      <c r="D157" s="7"/>
      <c r="E157" s="7"/>
      <c r="F157" s="35"/>
      <c r="G157" s="260"/>
      <c r="H157" s="3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</row>
    <row r="158" spans="1:37" s="26" customFormat="1" ht="18">
      <c r="A158" s="6"/>
      <c r="B158" s="33"/>
      <c r="C158" s="34"/>
      <c r="D158" s="7"/>
      <c r="E158" s="7"/>
      <c r="F158" s="35"/>
      <c r="G158" s="260"/>
      <c r="H158" s="3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</row>
    <row r="159" spans="1:37" s="26" customFormat="1" ht="18">
      <c r="A159" s="6"/>
      <c r="B159" s="33"/>
      <c r="C159" s="34"/>
      <c r="D159" s="7"/>
      <c r="E159" s="7"/>
      <c r="F159" s="35"/>
      <c r="G159" s="260"/>
      <c r="H159" s="3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</row>
    <row r="160" spans="1:37" s="26" customFormat="1" ht="18">
      <c r="A160" s="6"/>
      <c r="B160" s="33"/>
      <c r="C160" s="34"/>
      <c r="D160" s="7"/>
      <c r="E160" s="7"/>
      <c r="F160" s="35"/>
      <c r="G160" s="260"/>
      <c r="H160" s="3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</row>
    <row r="161" spans="1:37" s="26" customFormat="1" ht="18">
      <c r="A161" s="6"/>
      <c r="B161" s="33"/>
      <c r="C161" s="34"/>
      <c r="D161" s="7"/>
      <c r="E161" s="7"/>
      <c r="F161" s="35"/>
      <c r="G161" s="260"/>
      <c r="H161" s="3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</row>
    <row r="162" spans="1:37" s="26" customFormat="1" ht="18">
      <c r="A162" s="6"/>
      <c r="B162" s="33"/>
      <c r="C162" s="34"/>
      <c r="D162" s="7"/>
      <c r="E162" s="7"/>
      <c r="F162" s="35"/>
      <c r="G162" s="260"/>
      <c r="H162" s="3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</row>
    <row r="163" spans="1:37" s="26" customFormat="1" ht="18">
      <c r="A163" s="6"/>
      <c r="B163" s="33"/>
      <c r="C163" s="34"/>
      <c r="D163" s="7"/>
      <c r="E163" s="7"/>
      <c r="F163" s="35"/>
      <c r="G163" s="260"/>
      <c r="H163" s="3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</row>
    <row r="164" spans="1:37" s="26" customFormat="1" ht="18">
      <c r="A164" s="6"/>
      <c r="B164" s="33"/>
      <c r="C164" s="34"/>
      <c r="D164" s="7"/>
      <c r="E164" s="7"/>
      <c r="F164" s="35"/>
      <c r="G164" s="260"/>
      <c r="H164" s="3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</row>
    <row r="165" spans="1:37" s="26" customFormat="1" ht="18">
      <c r="A165" s="6"/>
      <c r="B165" s="33"/>
      <c r="C165" s="34"/>
      <c r="D165" s="7"/>
      <c r="E165" s="7"/>
      <c r="F165" s="35"/>
      <c r="G165" s="260"/>
      <c r="H165" s="3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</row>
    <row r="166" spans="1:37" s="26" customFormat="1" ht="18">
      <c r="A166" s="6"/>
      <c r="B166" s="33"/>
      <c r="C166" s="34"/>
      <c r="D166" s="7"/>
      <c r="E166" s="7"/>
      <c r="F166" s="35"/>
      <c r="G166" s="260"/>
      <c r="H166" s="3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</row>
    <row r="167" spans="1:37" s="26" customFormat="1" ht="18">
      <c r="A167" s="6"/>
      <c r="B167" s="33"/>
      <c r="C167" s="34"/>
      <c r="D167" s="7"/>
      <c r="E167" s="7"/>
      <c r="F167" s="35"/>
      <c r="G167" s="260"/>
      <c r="H167" s="3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</row>
    <row r="168" spans="1:37" s="26" customFormat="1" ht="18">
      <c r="A168" s="6"/>
      <c r="B168" s="33"/>
      <c r="C168" s="34"/>
      <c r="D168" s="7"/>
      <c r="E168" s="7"/>
      <c r="F168" s="35"/>
      <c r="G168" s="260"/>
      <c r="H168" s="3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</row>
    <row r="169" spans="1:37" s="26" customFormat="1" ht="18">
      <c r="A169" s="6"/>
      <c r="B169" s="33"/>
      <c r="C169" s="34"/>
      <c r="D169" s="7"/>
      <c r="E169" s="7"/>
      <c r="F169" s="35"/>
      <c r="G169" s="260"/>
      <c r="H169" s="3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</row>
    <row r="170" spans="1:37" s="26" customFormat="1" ht="18">
      <c r="A170" s="6"/>
      <c r="B170" s="33"/>
      <c r="C170" s="34"/>
      <c r="D170" s="7"/>
      <c r="E170" s="7"/>
      <c r="F170" s="35"/>
      <c r="G170" s="260"/>
      <c r="H170" s="3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</row>
    <row r="171" spans="1:37" s="26" customFormat="1" ht="18">
      <c r="A171" s="6"/>
      <c r="B171" s="33"/>
      <c r="C171" s="34"/>
      <c r="D171" s="7"/>
      <c r="E171" s="7"/>
      <c r="F171" s="35"/>
      <c r="G171" s="260"/>
      <c r="H171" s="3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</row>
    <row r="172" spans="1:37" s="26" customFormat="1" ht="18">
      <c r="A172" s="6"/>
      <c r="B172" s="33"/>
      <c r="C172" s="34"/>
      <c r="D172" s="7"/>
      <c r="E172" s="7"/>
      <c r="F172" s="35"/>
      <c r="G172" s="260"/>
      <c r="H172" s="3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</row>
    <row r="173" spans="1:37" s="26" customFormat="1" ht="18">
      <c r="A173" s="6"/>
      <c r="B173" s="33"/>
      <c r="C173" s="34"/>
      <c r="D173" s="7"/>
      <c r="E173" s="7"/>
      <c r="F173" s="35"/>
      <c r="G173" s="260"/>
      <c r="H173" s="3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</row>
    <row r="174" spans="1:37" s="26" customFormat="1" ht="18">
      <c r="A174" s="6"/>
      <c r="B174" s="33"/>
      <c r="C174" s="34"/>
      <c r="D174" s="7"/>
      <c r="E174" s="7"/>
      <c r="F174" s="35"/>
      <c r="G174" s="260"/>
      <c r="H174" s="3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</row>
    <row r="175" spans="1:37" s="26" customFormat="1" ht="18">
      <c r="A175" s="6"/>
      <c r="B175" s="33"/>
      <c r="C175" s="34"/>
      <c r="D175" s="7"/>
      <c r="E175" s="7"/>
      <c r="F175" s="35"/>
      <c r="G175" s="260"/>
      <c r="H175" s="3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</row>
    <row r="176" spans="1:37" s="26" customFormat="1" ht="18">
      <c r="A176" s="6"/>
      <c r="B176" s="33"/>
      <c r="C176" s="34"/>
      <c r="D176" s="7"/>
      <c r="E176" s="7"/>
      <c r="F176" s="35"/>
      <c r="G176" s="260"/>
      <c r="H176" s="3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</row>
    <row r="177" spans="1:37" s="26" customFormat="1" ht="18">
      <c r="A177" s="6"/>
      <c r="B177" s="33"/>
      <c r="C177" s="34"/>
      <c r="D177" s="7"/>
      <c r="E177" s="7"/>
      <c r="F177" s="35"/>
      <c r="G177" s="260"/>
      <c r="H177" s="3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</row>
  </sheetData>
  <sheetProtection/>
  <mergeCells count="106">
    <mergeCell ref="B107:D107"/>
    <mergeCell ref="B108:D108"/>
    <mergeCell ref="B109:D109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A7:F7"/>
    <mergeCell ref="A8:F8"/>
    <mergeCell ref="B10:D10"/>
    <mergeCell ref="B11:D11"/>
    <mergeCell ref="B14:D14"/>
    <mergeCell ref="B15:D15"/>
    <mergeCell ref="B12:D12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8:D58"/>
    <mergeCell ref="F50:F52"/>
    <mergeCell ref="B53:D53"/>
    <mergeCell ref="B54:D54"/>
    <mergeCell ref="B43:D43"/>
    <mergeCell ref="B44:D44"/>
    <mergeCell ref="B45:D45"/>
    <mergeCell ref="B46:D46"/>
    <mergeCell ref="B47:D47"/>
    <mergeCell ref="B48:D48"/>
    <mergeCell ref="B49:D49"/>
    <mergeCell ref="A50:A52"/>
    <mergeCell ref="B50:D52"/>
    <mergeCell ref="B55:D55"/>
    <mergeCell ref="B56:D56"/>
    <mergeCell ref="B57:D57"/>
    <mergeCell ref="B59:D59"/>
    <mergeCell ref="B60:D60"/>
    <mergeCell ref="B61:D61"/>
    <mergeCell ref="B62:D62"/>
    <mergeCell ref="B63:D63"/>
    <mergeCell ref="B72:D72"/>
    <mergeCell ref="B64:D64"/>
    <mergeCell ref="B65:D65"/>
    <mergeCell ref="B66:D66"/>
    <mergeCell ref="B74:D74"/>
    <mergeCell ref="B75:D75"/>
    <mergeCell ref="B67:D67"/>
    <mergeCell ref="B68:D68"/>
    <mergeCell ref="B70:D70"/>
    <mergeCell ref="B69:D69"/>
    <mergeCell ref="B76:D76"/>
    <mergeCell ref="H50:H52"/>
    <mergeCell ref="A1:H1"/>
    <mergeCell ref="A2:H2"/>
    <mergeCell ref="A3:H3"/>
    <mergeCell ref="A4:H4"/>
    <mergeCell ref="A5:H5"/>
    <mergeCell ref="A6:H6"/>
    <mergeCell ref="B71:D71"/>
    <mergeCell ref="B73:D7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B7" sqref="B7:C7"/>
    </sheetView>
  </sheetViews>
  <sheetFormatPr defaultColWidth="9.28125" defaultRowHeight="15"/>
  <cols>
    <col min="1" max="1" width="6.00390625" style="80" customWidth="1"/>
    <col min="2" max="2" width="73.00390625" style="80" customWidth="1"/>
    <col min="3" max="3" width="22.28125" style="83" customWidth="1"/>
    <col min="4" max="16384" width="9.28125" style="80" customWidth="1"/>
  </cols>
  <sheetData>
    <row r="1" spans="1:7" s="38" customFormat="1" ht="15.75" customHeight="1">
      <c r="A1" s="581" t="s">
        <v>247</v>
      </c>
      <c r="B1" s="581"/>
      <c r="C1" s="581"/>
      <c r="D1" s="55"/>
      <c r="E1" s="55"/>
      <c r="F1" s="55"/>
      <c r="G1" s="55"/>
    </row>
    <row r="2" spans="1:7" s="38" customFormat="1" ht="15.75" customHeight="1">
      <c r="A2" s="581" t="s">
        <v>590</v>
      </c>
      <c r="B2" s="581"/>
      <c r="C2" s="581"/>
      <c r="D2" s="55"/>
      <c r="E2" s="55"/>
      <c r="F2" s="55"/>
      <c r="G2" s="55"/>
    </row>
    <row r="3" spans="1:7" s="38" customFormat="1" ht="15.75" customHeight="1">
      <c r="A3" s="581" t="s">
        <v>337</v>
      </c>
      <c r="B3" s="581"/>
      <c r="C3" s="581"/>
      <c r="D3" s="55"/>
      <c r="E3" s="55"/>
      <c r="F3" s="55"/>
      <c r="G3" s="55"/>
    </row>
    <row r="4" spans="1:7" s="39" customFormat="1" ht="16.5" customHeight="1">
      <c r="A4" s="582" t="s">
        <v>338</v>
      </c>
      <c r="B4" s="582"/>
      <c r="C4" s="582"/>
      <c r="D4" s="56"/>
      <c r="E4" s="56"/>
      <c r="F4" s="56"/>
      <c r="G4" s="56"/>
    </row>
    <row r="5" spans="1:7" s="39" customFormat="1" ht="16.5" customHeight="1">
      <c r="A5" s="582" t="s">
        <v>607</v>
      </c>
      <c r="B5" s="582"/>
      <c r="C5" s="582"/>
      <c r="D5" s="56"/>
      <c r="E5" s="56"/>
      <c r="F5" s="56"/>
      <c r="G5" s="56"/>
    </row>
    <row r="6" spans="2:3" ht="15">
      <c r="B6" s="688" t="s">
        <v>716</v>
      </c>
      <c r="C6" s="688"/>
    </row>
    <row r="7" spans="2:3" ht="14.25">
      <c r="B7" s="689"/>
      <c r="C7" s="690"/>
    </row>
    <row r="8" spans="1:3" ht="27" customHeight="1">
      <c r="A8" s="686" t="s">
        <v>223</v>
      </c>
      <c r="B8" s="686"/>
      <c r="C8" s="686"/>
    </row>
    <row r="9" spans="1:3" ht="14.25" customHeight="1">
      <c r="A9" s="687" t="s">
        <v>651</v>
      </c>
      <c r="B9" s="687"/>
      <c r="C9" s="687"/>
    </row>
    <row r="10" spans="1:2" ht="17.25">
      <c r="A10" s="81"/>
      <c r="B10" s="82"/>
    </row>
    <row r="11" spans="1:2" ht="15">
      <c r="A11" s="81"/>
      <c r="B11" s="84"/>
    </row>
    <row r="12" ht="18">
      <c r="B12" s="85" t="s">
        <v>292</v>
      </c>
    </row>
    <row r="13" spans="1:3" ht="15">
      <c r="A13" s="86"/>
      <c r="C13" s="261" t="s">
        <v>273</v>
      </c>
    </row>
    <row r="14" spans="1:3" ht="63" customHeight="1">
      <c r="A14" s="87" t="s">
        <v>293</v>
      </c>
      <c r="B14" s="382" t="s">
        <v>294</v>
      </c>
      <c r="C14" s="383" t="s">
        <v>432</v>
      </c>
    </row>
    <row r="15" spans="1:3" ht="18">
      <c r="A15" s="87">
        <v>1</v>
      </c>
      <c r="B15" s="384" t="s">
        <v>295</v>
      </c>
      <c r="C15" s="385">
        <v>0</v>
      </c>
    </row>
    <row r="16" spans="1:3" ht="36">
      <c r="A16" s="87">
        <v>2</v>
      </c>
      <c r="B16" s="384" t="s">
        <v>297</v>
      </c>
      <c r="C16" s="385">
        <v>0</v>
      </c>
    </row>
    <row r="17" spans="1:3" ht="18">
      <c r="A17" s="87">
        <v>3</v>
      </c>
      <c r="B17" s="384" t="s">
        <v>300</v>
      </c>
      <c r="C17" s="385">
        <v>0</v>
      </c>
    </row>
    <row r="18" spans="1:3" ht="18">
      <c r="A18" s="87"/>
      <c r="B18" s="384" t="s">
        <v>301</v>
      </c>
      <c r="C18" s="386">
        <f>+C16+C17</f>
        <v>0</v>
      </c>
    </row>
    <row r="19" ht="15">
      <c r="A19" s="86"/>
    </row>
    <row r="20" ht="15">
      <c r="A20" s="86"/>
    </row>
    <row r="21" spans="1:2" ht="18">
      <c r="A21" s="86"/>
      <c r="B21" s="85" t="s">
        <v>302</v>
      </c>
    </row>
    <row r="22" ht="18">
      <c r="A22" s="85"/>
    </row>
    <row r="23" ht="15">
      <c r="A23" s="86"/>
    </row>
    <row r="24" spans="1:3" ht="69" customHeight="1">
      <c r="A24" s="382" t="s">
        <v>293</v>
      </c>
      <c r="B24" s="382" t="s">
        <v>294</v>
      </c>
      <c r="C24" s="383" t="s">
        <v>652</v>
      </c>
    </row>
    <row r="25" spans="1:3" ht="18">
      <c r="A25" s="382">
        <v>1</v>
      </c>
      <c r="B25" s="384" t="s">
        <v>295</v>
      </c>
      <c r="C25" s="385">
        <v>0</v>
      </c>
    </row>
    <row r="26" spans="1:3" ht="36">
      <c r="A26" s="382">
        <v>2</v>
      </c>
      <c r="B26" s="384" t="s">
        <v>297</v>
      </c>
      <c r="C26" s="385">
        <v>0</v>
      </c>
    </row>
    <row r="27" spans="1:3" ht="18">
      <c r="A27" s="382">
        <v>3</v>
      </c>
      <c r="B27" s="384" t="s">
        <v>300</v>
      </c>
      <c r="C27" s="385">
        <v>0</v>
      </c>
    </row>
    <row r="28" spans="1:3" ht="18">
      <c r="A28" s="382"/>
      <c r="B28" s="384" t="s">
        <v>301</v>
      </c>
      <c r="C28" s="386">
        <f>+C26</f>
        <v>0</v>
      </c>
    </row>
    <row r="29" ht="1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28125" defaultRowHeight="15"/>
  <cols>
    <col min="1" max="1" width="9.28125" style="80" customWidth="1"/>
    <col min="2" max="2" width="65.28125" style="80" customWidth="1"/>
    <col min="3" max="3" width="15.28125" style="80" customWidth="1"/>
    <col min="4" max="4" width="15.28125" style="83" customWidth="1"/>
    <col min="5" max="16384" width="9.28125" style="80" customWidth="1"/>
  </cols>
  <sheetData>
    <row r="1" spans="1:8" s="38" customFormat="1" ht="15.75" customHeight="1">
      <c r="A1" s="581" t="s">
        <v>137</v>
      </c>
      <c r="B1" s="581"/>
      <c r="C1" s="581"/>
      <c r="D1" s="581"/>
      <c r="E1" s="55"/>
      <c r="F1" s="55"/>
      <c r="G1" s="55"/>
      <c r="H1" s="55"/>
    </row>
    <row r="2" spans="1:8" s="38" customFormat="1" ht="15.75" customHeight="1">
      <c r="A2" s="581" t="s">
        <v>589</v>
      </c>
      <c r="B2" s="581"/>
      <c r="C2" s="581"/>
      <c r="D2" s="581"/>
      <c r="E2" s="55"/>
      <c r="F2" s="55"/>
      <c r="G2" s="55"/>
      <c r="H2" s="55"/>
    </row>
    <row r="3" spans="1:8" s="38" customFormat="1" ht="15.75" customHeight="1">
      <c r="A3" s="581" t="s">
        <v>337</v>
      </c>
      <c r="B3" s="581"/>
      <c r="C3" s="581"/>
      <c r="D3" s="581"/>
      <c r="E3" s="55"/>
      <c r="F3" s="55"/>
      <c r="G3" s="55"/>
      <c r="H3" s="55"/>
    </row>
    <row r="4" spans="1:8" s="39" customFormat="1" ht="16.5" customHeight="1">
      <c r="A4" s="582" t="s">
        <v>338</v>
      </c>
      <c r="B4" s="582"/>
      <c r="C4" s="582"/>
      <c r="D4" s="582"/>
      <c r="E4" s="56"/>
      <c r="F4" s="56"/>
      <c r="G4" s="56"/>
      <c r="H4" s="56"/>
    </row>
    <row r="5" spans="1:8" s="39" customFormat="1" ht="16.5" customHeight="1">
      <c r="A5" s="582" t="s">
        <v>607</v>
      </c>
      <c r="B5" s="582"/>
      <c r="C5" s="582"/>
      <c r="D5" s="582"/>
      <c r="E5" s="56"/>
      <c r="F5" s="56"/>
      <c r="G5" s="56"/>
      <c r="H5" s="56"/>
    </row>
    <row r="6" spans="1:4" ht="15">
      <c r="A6" s="392"/>
      <c r="B6" s="688" t="s">
        <v>720</v>
      </c>
      <c r="C6" s="688"/>
      <c r="D6" s="688"/>
    </row>
    <row r="8" spans="1:4" ht="27" customHeight="1">
      <c r="A8" s="686" t="s">
        <v>223</v>
      </c>
      <c r="B8" s="686"/>
      <c r="C8" s="686"/>
      <c r="D8" s="686"/>
    </row>
    <row r="9" spans="1:4" ht="17.25">
      <c r="A9" s="687" t="s">
        <v>653</v>
      </c>
      <c r="B9" s="687"/>
      <c r="C9" s="687"/>
      <c r="D9" s="687"/>
    </row>
    <row r="10" spans="1:3" ht="17.25">
      <c r="A10" s="81"/>
      <c r="B10" s="82"/>
      <c r="C10" s="82"/>
    </row>
    <row r="11" spans="1:3" ht="15">
      <c r="A11" s="81"/>
      <c r="B11" s="84"/>
      <c r="C11" s="84"/>
    </row>
    <row r="12" spans="2:3" ht="18">
      <c r="B12" s="85" t="s">
        <v>292</v>
      </c>
      <c r="C12" s="85"/>
    </row>
    <row r="13" spans="1:4" ht="15">
      <c r="A13" s="86"/>
      <c r="D13" s="390" t="s">
        <v>273</v>
      </c>
    </row>
    <row r="14" spans="1:4" ht="86.25" customHeight="1">
      <c r="A14" s="87" t="s">
        <v>293</v>
      </c>
      <c r="B14" s="87" t="s">
        <v>294</v>
      </c>
      <c r="C14" s="89" t="s">
        <v>584</v>
      </c>
      <c r="D14" s="89" t="s">
        <v>654</v>
      </c>
    </row>
    <row r="15" spans="1:4" ht="18">
      <c r="A15" s="87">
        <v>1</v>
      </c>
      <c r="B15" s="384" t="s">
        <v>295</v>
      </c>
      <c r="C15" s="387">
        <v>0</v>
      </c>
      <c r="D15" s="388">
        <v>0</v>
      </c>
    </row>
    <row r="16" spans="1:4" ht="36">
      <c r="A16" s="87">
        <v>2</v>
      </c>
      <c r="B16" s="384" t="s">
        <v>297</v>
      </c>
      <c r="C16" s="387">
        <v>0</v>
      </c>
      <c r="D16" s="388">
        <v>0</v>
      </c>
    </row>
    <row r="17" spans="1:4" ht="18">
      <c r="A17" s="87">
        <v>3</v>
      </c>
      <c r="B17" s="384" t="s">
        <v>300</v>
      </c>
      <c r="C17" s="387">
        <v>0</v>
      </c>
      <c r="D17" s="388">
        <v>0</v>
      </c>
    </row>
    <row r="18" spans="1:4" ht="18">
      <c r="A18" s="87"/>
      <c r="B18" s="384" t="s">
        <v>301</v>
      </c>
      <c r="C18" s="389">
        <f>+C16+C17</f>
        <v>0</v>
      </c>
      <c r="D18" s="389">
        <f>+D16+D17</f>
        <v>0</v>
      </c>
    </row>
    <row r="19" ht="15">
      <c r="A19" s="86"/>
    </row>
    <row r="20" ht="15">
      <c r="A20" s="86"/>
    </row>
    <row r="21" spans="1:3" ht="18">
      <c r="A21" s="86"/>
      <c r="B21" s="85" t="s">
        <v>302</v>
      </c>
      <c r="C21" s="85"/>
    </row>
    <row r="22" ht="18">
      <c r="A22" s="85"/>
    </row>
    <row r="23" ht="15">
      <c r="A23" s="86"/>
    </row>
    <row r="24" spans="1:4" ht="87" customHeight="1">
      <c r="A24" s="382" t="s">
        <v>293</v>
      </c>
      <c r="B24" s="382" t="s">
        <v>294</v>
      </c>
      <c r="C24" s="383" t="s">
        <v>584</v>
      </c>
      <c r="D24" s="383" t="s">
        <v>654</v>
      </c>
    </row>
    <row r="25" spans="1:4" ht="18">
      <c r="A25" s="382">
        <v>1</v>
      </c>
      <c r="B25" s="384" t="s">
        <v>295</v>
      </c>
      <c r="C25" s="387">
        <v>0</v>
      </c>
      <c r="D25" s="388">
        <v>0</v>
      </c>
    </row>
    <row r="26" spans="1:4" ht="36">
      <c r="A26" s="382">
        <v>2</v>
      </c>
      <c r="B26" s="384" t="s">
        <v>297</v>
      </c>
      <c r="C26" s="387">
        <v>0</v>
      </c>
      <c r="D26" s="388">
        <v>0</v>
      </c>
    </row>
    <row r="27" spans="1:4" ht="18">
      <c r="A27" s="382">
        <v>3</v>
      </c>
      <c r="B27" s="384" t="s">
        <v>300</v>
      </c>
      <c r="C27" s="387">
        <v>0</v>
      </c>
      <c r="D27" s="388">
        <v>0</v>
      </c>
    </row>
    <row r="28" spans="1:4" ht="18">
      <c r="A28" s="382"/>
      <c r="B28" s="384" t="s">
        <v>301</v>
      </c>
      <c r="C28" s="389">
        <f>+C26+C27</f>
        <v>0</v>
      </c>
      <c r="D28" s="389">
        <f>+D26+D27</f>
        <v>0</v>
      </c>
    </row>
    <row r="29" ht="1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66" zoomScalePageLayoutView="0" workbookViewId="0" topLeftCell="A1">
      <selection activeCell="D7" sqref="D7"/>
    </sheetView>
  </sheetViews>
  <sheetFormatPr defaultColWidth="9.140625" defaultRowHeight="15"/>
  <cols>
    <col min="1" max="1" width="14.28125" style="80" customWidth="1"/>
    <col min="2" max="2" width="16.00390625" style="80" customWidth="1"/>
    <col min="3" max="3" width="16.7109375" style="80" customWidth="1"/>
    <col min="4" max="4" width="20.421875" style="80" customWidth="1"/>
    <col min="5" max="5" width="15.57421875" style="80" customWidth="1"/>
    <col min="6" max="6" width="14.28125" style="80" customWidth="1"/>
    <col min="7" max="7" width="17.421875" style="80" customWidth="1"/>
  </cols>
  <sheetData>
    <row r="1" spans="1:7" ht="15">
      <c r="A1" s="581" t="s">
        <v>138</v>
      </c>
      <c r="B1" s="581"/>
      <c r="C1" s="581"/>
      <c r="D1" s="581"/>
      <c r="E1" s="581"/>
      <c r="F1" s="581"/>
      <c r="G1" s="581"/>
    </row>
    <row r="2" spans="1:7" ht="15">
      <c r="A2" s="581" t="s">
        <v>305</v>
      </c>
      <c r="B2" s="581"/>
      <c r="C2" s="581"/>
      <c r="D2" s="581"/>
      <c r="E2" s="581"/>
      <c r="F2" s="581"/>
      <c r="G2" s="581"/>
    </row>
    <row r="3" spans="1:7" ht="15">
      <c r="A3" s="581" t="s">
        <v>337</v>
      </c>
      <c r="B3" s="581"/>
      <c r="C3" s="581"/>
      <c r="D3" s="581"/>
      <c r="E3" s="581"/>
      <c r="F3" s="581"/>
      <c r="G3" s="581"/>
    </row>
    <row r="4" spans="1:7" ht="15">
      <c r="A4" s="582" t="s">
        <v>338</v>
      </c>
      <c r="B4" s="582"/>
      <c r="C4" s="582"/>
      <c r="D4" s="582"/>
      <c r="E4" s="582"/>
      <c r="F4" s="582"/>
      <c r="G4" s="582"/>
    </row>
    <row r="5" spans="1:7" ht="15">
      <c r="A5" s="582" t="s">
        <v>607</v>
      </c>
      <c r="B5" s="582"/>
      <c r="C5" s="582"/>
      <c r="D5" s="582"/>
      <c r="E5" s="582"/>
      <c r="F5" s="582"/>
      <c r="G5" s="582"/>
    </row>
    <row r="6" spans="1:7" ht="15">
      <c r="A6" s="165"/>
      <c r="B6" s="165"/>
      <c r="C6" s="165"/>
      <c r="D6" s="688" t="s">
        <v>716</v>
      </c>
      <c r="E6" s="688"/>
      <c r="F6" s="688"/>
      <c r="G6" s="688"/>
    </row>
    <row r="7" spans="5:7" ht="14.25">
      <c r="E7" s="698"/>
      <c r="F7" s="698"/>
      <c r="G7" s="698"/>
    </row>
    <row r="8" spans="1:6" ht="17.25">
      <c r="A8" s="81"/>
      <c r="B8" s="687" t="s">
        <v>303</v>
      </c>
      <c r="C8" s="687"/>
      <c r="D8" s="687"/>
      <c r="E8" s="687"/>
      <c r="F8" s="687"/>
    </row>
    <row r="9" spans="1:7" ht="17.25">
      <c r="A9" s="686" t="s">
        <v>651</v>
      </c>
      <c r="B9" s="686"/>
      <c r="C9" s="686"/>
      <c r="D9" s="686"/>
      <c r="E9" s="686"/>
      <c r="F9" s="686"/>
      <c r="G9" s="686"/>
    </row>
    <row r="10" ht="15">
      <c r="A10" s="90"/>
    </row>
    <row r="11" spans="1:7" ht="18">
      <c r="A11" s="699" t="s">
        <v>655</v>
      </c>
      <c r="B11" s="699"/>
      <c r="C11" s="699"/>
      <c r="D11" s="699"/>
      <c r="E11" s="699"/>
      <c r="F11" s="699"/>
      <c r="G11" s="699"/>
    </row>
    <row r="12" ht="15">
      <c r="A12" s="88"/>
    </row>
    <row r="13" spans="1:7" ht="72">
      <c r="A13" s="394"/>
      <c r="B13" s="382" t="s">
        <v>307</v>
      </c>
      <c r="C13" s="382" t="s">
        <v>308</v>
      </c>
      <c r="D13" s="382" t="s">
        <v>309</v>
      </c>
      <c r="E13" s="382" t="s">
        <v>310</v>
      </c>
      <c r="F13" s="382" t="s">
        <v>311</v>
      </c>
      <c r="G13" s="382" t="s">
        <v>312</v>
      </c>
    </row>
    <row r="14" spans="1:7" ht="18">
      <c r="A14" s="382">
        <v>1</v>
      </c>
      <c r="B14" s="382">
        <v>2</v>
      </c>
      <c r="C14" s="382">
        <v>3</v>
      </c>
      <c r="D14" s="382">
        <v>4</v>
      </c>
      <c r="E14" s="382">
        <v>5</v>
      </c>
      <c r="F14" s="382">
        <v>6</v>
      </c>
      <c r="G14" s="382">
        <v>7</v>
      </c>
    </row>
    <row r="15" spans="1:7" ht="18">
      <c r="A15" s="382"/>
      <c r="B15" s="382" t="s">
        <v>296</v>
      </c>
      <c r="C15" s="382" t="s">
        <v>296</v>
      </c>
      <c r="D15" s="382">
        <v>0</v>
      </c>
      <c r="E15" s="382" t="s">
        <v>296</v>
      </c>
      <c r="F15" s="382" t="s">
        <v>296</v>
      </c>
      <c r="G15" s="382" t="s">
        <v>296</v>
      </c>
    </row>
    <row r="16" ht="15">
      <c r="A16" s="88"/>
    </row>
    <row r="17" spans="1:7" ht="18">
      <c r="A17" s="700" t="s">
        <v>313</v>
      </c>
      <c r="B17" s="700"/>
      <c r="C17" s="700"/>
      <c r="D17" s="700"/>
      <c r="E17" s="700"/>
      <c r="F17" s="700"/>
      <c r="G17" s="700"/>
    </row>
    <row r="18" spans="1:7" ht="18">
      <c r="A18" s="701" t="s">
        <v>656</v>
      </c>
      <c r="B18" s="701"/>
      <c r="C18" s="701"/>
      <c r="D18" s="701"/>
      <c r="E18" s="701"/>
      <c r="F18" s="701"/>
      <c r="G18" s="701"/>
    </row>
    <row r="19" spans="1:7" ht="18">
      <c r="A19" s="393" t="s">
        <v>314</v>
      </c>
      <c r="B19" s="391"/>
      <c r="C19" s="391"/>
      <c r="D19" s="391"/>
      <c r="E19" s="391"/>
      <c r="F19" s="391"/>
      <c r="G19" s="391"/>
    </row>
    <row r="20" spans="1:7" ht="60" customHeight="1">
      <c r="A20" s="691" t="s">
        <v>408</v>
      </c>
      <c r="B20" s="691"/>
      <c r="C20" s="691"/>
      <c r="D20" s="692" t="s">
        <v>657</v>
      </c>
      <c r="E20" s="693"/>
      <c r="F20" s="693"/>
      <c r="G20" s="694"/>
    </row>
    <row r="21" spans="1:7" ht="49.5" customHeight="1">
      <c r="A21" s="691" t="s">
        <v>194</v>
      </c>
      <c r="B21" s="691"/>
      <c r="C21" s="691"/>
      <c r="D21" s="695">
        <v>0</v>
      </c>
      <c r="E21" s="696"/>
      <c r="F21" s="696"/>
      <c r="G21" s="697"/>
    </row>
    <row r="22" spans="1:4" ht="15">
      <c r="A22" s="92"/>
      <c r="D22" s="93"/>
    </row>
  </sheetData>
  <sheetProtection/>
  <mergeCells count="16">
    <mergeCell ref="A1:G1"/>
    <mergeCell ref="A2:G2"/>
    <mergeCell ref="A3:G3"/>
    <mergeCell ref="A4:G4"/>
    <mergeCell ref="A5:G5"/>
    <mergeCell ref="D6:G6"/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B4">
      <selection activeCell="D7" sqref="D7"/>
    </sheetView>
  </sheetViews>
  <sheetFormatPr defaultColWidth="9.28125" defaultRowHeight="15"/>
  <cols>
    <col min="1" max="1" width="14.28125" style="80" customWidth="1"/>
    <col min="2" max="2" width="16.00390625" style="80" customWidth="1"/>
    <col min="3" max="3" width="9.7109375" style="80" customWidth="1"/>
    <col min="4" max="4" width="16.281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28125" style="80" customWidth="1"/>
  </cols>
  <sheetData>
    <row r="1" spans="1:7" s="38" customFormat="1" ht="15.75" customHeight="1">
      <c r="A1" s="581" t="s">
        <v>304</v>
      </c>
      <c r="B1" s="581"/>
      <c r="C1" s="581"/>
      <c r="D1" s="581"/>
      <c r="E1" s="581"/>
      <c r="F1" s="581"/>
      <c r="G1" s="581"/>
    </row>
    <row r="2" spans="1:7" s="38" customFormat="1" ht="15.75" customHeight="1">
      <c r="A2" s="581" t="s">
        <v>305</v>
      </c>
      <c r="B2" s="581"/>
      <c r="C2" s="581"/>
      <c r="D2" s="581"/>
      <c r="E2" s="581"/>
      <c r="F2" s="581"/>
      <c r="G2" s="581"/>
    </row>
    <row r="3" spans="1:7" s="38" customFormat="1" ht="15.75" customHeight="1">
      <c r="A3" s="581" t="s">
        <v>337</v>
      </c>
      <c r="B3" s="581"/>
      <c r="C3" s="581"/>
      <c r="D3" s="581"/>
      <c r="E3" s="581"/>
      <c r="F3" s="581"/>
      <c r="G3" s="581"/>
    </row>
    <row r="4" spans="1:7" s="39" customFormat="1" ht="16.5" customHeight="1">
      <c r="A4" s="582" t="s">
        <v>338</v>
      </c>
      <c r="B4" s="582"/>
      <c r="C4" s="582"/>
      <c r="D4" s="582"/>
      <c r="E4" s="582"/>
      <c r="F4" s="582"/>
      <c r="G4" s="582"/>
    </row>
    <row r="5" spans="1:7" s="39" customFormat="1" ht="16.5" customHeight="1">
      <c r="A5" s="582" t="s">
        <v>607</v>
      </c>
      <c r="B5" s="582"/>
      <c r="C5" s="582"/>
      <c r="D5" s="582"/>
      <c r="E5" s="582"/>
      <c r="F5" s="582"/>
      <c r="G5" s="582"/>
    </row>
    <row r="6" spans="4:7" ht="15">
      <c r="D6" s="688" t="s">
        <v>720</v>
      </c>
      <c r="E6" s="688"/>
      <c r="F6" s="688"/>
      <c r="G6" s="688"/>
    </row>
    <row r="7" ht="14.25">
      <c r="G7" s="262" t="s">
        <v>314</v>
      </c>
    </row>
    <row r="8" spans="1:7" ht="17.25">
      <c r="A8" s="687" t="s">
        <v>303</v>
      </c>
      <c r="B8" s="687"/>
      <c r="C8" s="687"/>
      <c r="D8" s="687"/>
      <c r="E8" s="687"/>
      <c r="F8" s="687"/>
      <c r="G8" s="687"/>
    </row>
    <row r="9" spans="1:7" ht="17.25">
      <c r="A9" s="686" t="s">
        <v>653</v>
      </c>
      <c r="B9" s="686"/>
      <c r="C9" s="686"/>
      <c r="D9" s="686"/>
      <c r="E9" s="686"/>
      <c r="F9" s="686"/>
      <c r="G9" s="686"/>
    </row>
    <row r="10" ht="15">
      <c r="A10" s="90"/>
    </row>
    <row r="11" spans="1:14" ht="40.5" customHeight="1">
      <c r="A11" s="699" t="s">
        <v>658</v>
      </c>
      <c r="B11" s="699"/>
      <c r="C11" s="699"/>
      <c r="D11" s="699"/>
      <c r="E11" s="699"/>
      <c r="F11" s="699"/>
      <c r="G11" s="699"/>
      <c r="N11" s="262" t="s">
        <v>306</v>
      </c>
    </row>
    <row r="12" ht="15">
      <c r="A12" s="88"/>
    </row>
    <row r="13" spans="1:7" ht="54.75">
      <c r="A13" s="91"/>
      <c r="B13" s="31" t="s">
        <v>307</v>
      </c>
      <c r="C13" s="31" t="s">
        <v>308</v>
      </c>
      <c r="D13" s="31" t="s">
        <v>309</v>
      </c>
      <c r="E13" s="31" t="s">
        <v>310</v>
      </c>
      <c r="F13" s="31" t="s">
        <v>311</v>
      </c>
      <c r="G13" s="31" t="s">
        <v>312</v>
      </c>
    </row>
    <row r="14" spans="1:7" ht="14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4.25">
      <c r="A15" s="31"/>
      <c r="B15" s="31" t="s">
        <v>296</v>
      </c>
      <c r="C15" s="31" t="s">
        <v>296</v>
      </c>
      <c r="D15" s="31">
        <v>0</v>
      </c>
      <c r="E15" s="31" t="s">
        <v>296</v>
      </c>
      <c r="F15" s="31" t="s">
        <v>296</v>
      </c>
      <c r="G15" s="31" t="s">
        <v>296</v>
      </c>
    </row>
    <row r="16" ht="15">
      <c r="A16" s="88"/>
    </row>
    <row r="17" spans="1:7" ht="18">
      <c r="A17" s="700" t="s">
        <v>313</v>
      </c>
      <c r="B17" s="700"/>
      <c r="C17" s="700"/>
      <c r="D17" s="700"/>
      <c r="E17" s="700"/>
      <c r="F17" s="700"/>
      <c r="G17" s="700"/>
    </row>
    <row r="18" spans="1:7" ht="18">
      <c r="A18" s="701" t="s">
        <v>659</v>
      </c>
      <c r="B18" s="701"/>
      <c r="C18" s="701"/>
      <c r="D18" s="701"/>
      <c r="E18" s="701"/>
      <c r="F18" s="701"/>
      <c r="G18" s="701"/>
    </row>
    <row r="19" ht="15">
      <c r="A19" s="92" t="s">
        <v>314</v>
      </c>
    </row>
    <row r="20" spans="1:7" ht="105.75" customHeight="1">
      <c r="A20" s="691" t="s">
        <v>408</v>
      </c>
      <c r="B20" s="691"/>
      <c r="C20" s="691"/>
      <c r="D20" s="692" t="s">
        <v>585</v>
      </c>
      <c r="E20" s="694"/>
      <c r="F20" s="692" t="s">
        <v>660</v>
      </c>
      <c r="G20" s="694"/>
    </row>
    <row r="21" spans="1:7" ht="67.5" customHeight="1">
      <c r="A21" s="691" t="s">
        <v>194</v>
      </c>
      <c r="B21" s="691"/>
      <c r="C21" s="691"/>
      <c r="D21" s="395">
        <v>0</v>
      </c>
      <c r="E21" s="396"/>
      <c r="F21" s="395">
        <v>0</v>
      </c>
      <c r="G21" s="396"/>
    </row>
    <row r="22" spans="1:4" ht="15">
      <c r="A22" s="92"/>
      <c r="D22" s="93"/>
    </row>
  </sheetData>
  <sheetProtection/>
  <mergeCells count="15">
    <mergeCell ref="D20:E20"/>
    <mergeCell ref="F20:G20"/>
    <mergeCell ref="A21:C21"/>
    <mergeCell ref="A9:G9"/>
    <mergeCell ref="A17:G17"/>
    <mergeCell ref="A18:G18"/>
    <mergeCell ref="A20:C20"/>
    <mergeCell ref="A11:G11"/>
    <mergeCell ref="A8:G8"/>
    <mergeCell ref="D6:G6"/>
    <mergeCell ref="A5:G5"/>
    <mergeCell ref="A1:G1"/>
    <mergeCell ref="A2:G2"/>
    <mergeCell ref="A3:G3"/>
    <mergeCell ref="A4:G4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28125" defaultRowHeight="15"/>
  <cols>
    <col min="1" max="1" width="28.421875" style="172" customWidth="1"/>
    <col min="2" max="2" width="27.7109375" style="173" customWidth="1"/>
    <col min="3" max="3" width="12.7109375" style="173" customWidth="1"/>
    <col min="4" max="4" width="11.421875" style="174" customWidth="1"/>
    <col min="5" max="16384" width="9.28125" style="171" customWidth="1"/>
  </cols>
  <sheetData>
    <row r="1" spans="1:4" s="166" customFormat="1" ht="39.75" customHeight="1">
      <c r="A1" s="175"/>
      <c r="B1" s="580" t="s">
        <v>222</v>
      </c>
      <c r="C1" s="580"/>
      <c r="D1" s="580"/>
    </row>
    <row r="2" spans="1:7" s="168" customFormat="1" ht="15.75" customHeight="1">
      <c r="A2" s="581" t="s">
        <v>305</v>
      </c>
      <c r="B2" s="581"/>
      <c r="C2" s="581"/>
      <c r="D2" s="581"/>
      <c r="E2" s="167"/>
      <c r="F2" s="167"/>
      <c r="G2" s="167"/>
    </row>
    <row r="3" spans="1:7" s="168" customFormat="1" ht="15.75" customHeight="1">
      <c r="A3" s="581" t="s">
        <v>326</v>
      </c>
      <c r="B3" s="581"/>
      <c r="C3" s="581"/>
      <c r="D3" s="581"/>
      <c r="E3" s="167"/>
      <c r="F3" s="167"/>
      <c r="G3" s="167"/>
    </row>
    <row r="4" spans="1:7" s="170" customFormat="1" ht="16.5" customHeight="1">
      <c r="A4" s="582" t="s">
        <v>327</v>
      </c>
      <c r="B4" s="582"/>
      <c r="C4" s="582"/>
      <c r="D4" s="582"/>
      <c r="E4" s="169"/>
      <c r="F4" s="169"/>
      <c r="G4" s="169"/>
    </row>
    <row r="5" spans="1:7" s="170" customFormat="1" ht="16.5" customHeight="1">
      <c r="A5" s="582" t="s">
        <v>593</v>
      </c>
      <c r="B5" s="582"/>
      <c r="C5" s="582"/>
      <c r="D5" s="582"/>
      <c r="E5" s="169"/>
      <c r="F5" s="169"/>
      <c r="G5" s="169"/>
    </row>
    <row r="6" spans="1:4" s="166" customFormat="1" ht="18">
      <c r="A6" s="176"/>
      <c r="B6" s="583" t="s">
        <v>716</v>
      </c>
      <c r="C6" s="583"/>
      <c r="D6" s="583"/>
    </row>
    <row r="7" spans="1:4" s="166" customFormat="1" ht="18">
      <c r="A7" s="176"/>
      <c r="B7" s="178"/>
      <c r="C7" s="178"/>
      <c r="D7" s="177"/>
    </row>
    <row r="8" spans="1:4" s="166" customFormat="1" ht="18">
      <c r="A8" s="579" t="s">
        <v>275</v>
      </c>
      <c r="B8" s="579"/>
      <c r="C8" s="579"/>
      <c r="D8" s="579"/>
    </row>
    <row r="9" spans="1:4" s="166" customFormat="1" ht="18">
      <c r="A9" s="579" t="s">
        <v>328</v>
      </c>
      <c r="B9" s="579"/>
      <c r="C9" s="579"/>
      <c r="D9" s="579"/>
    </row>
    <row r="10" spans="1:4" s="166" customFormat="1" ht="18">
      <c r="A10" s="180"/>
      <c r="B10" s="179" t="s">
        <v>594</v>
      </c>
      <c r="C10" s="179"/>
      <c r="D10" s="181"/>
    </row>
    <row r="11" spans="1:4" s="166" customFormat="1" ht="18">
      <c r="A11" s="180"/>
      <c r="B11" s="182"/>
      <c r="C11" s="182"/>
      <c r="D11" s="181" t="s">
        <v>269</v>
      </c>
    </row>
    <row r="12" spans="1:4" ht="42" customHeight="1">
      <c r="A12" s="183" t="s">
        <v>42</v>
      </c>
      <c r="B12" s="183" t="s">
        <v>145</v>
      </c>
      <c r="C12" s="184" t="s">
        <v>491</v>
      </c>
      <c r="D12" s="184" t="s">
        <v>595</v>
      </c>
    </row>
    <row r="13" spans="1:4" ht="42.75" customHeight="1">
      <c r="A13" s="199" t="s">
        <v>276</v>
      </c>
      <c r="B13" s="200" t="s">
        <v>270</v>
      </c>
      <c r="C13" s="201">
        <f>C14</f>
        <v>0</v>
      </c>
      <c r="D13" s="201">
        <f>D14</f>
        <v>0</v>
      </c>
    </row>
    <row r="14" spans="1:4" ht="43.5" customHeight="1">
      <c r="A14" s="199" t="s">
        <v>277</v>
      </c>
      <c r="B14" s="200" t="s">
        <v>278</v>
      </c>
      <c r="C14" s="201">
        <f>C15+C19</f>
        <v>0</v>
      </c>
      <c r="D14" s="201">
        <f>D15+D19</f>
        <v>0</v>
      </c>
    </row>
    <row r="15" spans="1:4" ht="38.25" customHeight="1">
      <c r="A15" s="202" t="s">
        <v>279</v>
      </c>
      <c r="B15" s="203" t="s">
        <v>280</v>
      </c>
      <c r="C15" s="187">
        <f>C18</f>
        <v>-13357158</v>
      </c>
      <c r="D15" s="187">
        <v>-13558215</v>
      </c>
    </row>
    <row r="16" spans="1:4" ht="33" customHeight="1">
      <c r="A16" s="202" t="s">
        <v>281</v>
      </c>
      <c r="B16" s="203" t="s">
        <v>282</v>
      </c>
      <c r="C16" s="187">
        <v>-13357158</v>
      </c>
      <c r="D16" s="187">
        <v>-13558215</v>
      </c>
    </row>
    <row r="17" spans="1:4" ht="30" customHeight="1">
      <c r="A17" s="202" t="s">
        <v>283</v>
      </c>
      <c r="B17" s="203" t="s">
        <v>284</v>
      </c>
      <c r="C17" s="187">
        <v>-13357158</v>
      </c>
      <c r="D17" s="187">
        <v>-13558215</v>
      </c>
    </row>
    <row r="18" spans="1:4" ht="49.5" customHeight="1">
      <c r="A18" s="202" t="s">
        <v>243</v>
      </c>
      <c r="B18" s="203" t="s">
        <v>241</v>
      </c>
      <c r="C18" s="187">
        <v>-13357158</v>
      </c>
      <c r="D18" s="187">
        <v>-13558215</v>
      </c>
    </row>
    <row r="19" spans="1:4" ht="27" customHeight="1">
      <c r="A19" s="185" t="s">
        <v>285</v>
      </c>
      <c r="B19" s="186" t="s">
        <v>286</v>
      </c>
      <c r="C19" s="187">
        <v>13357158</v>
      </c>
      <c r="D19" s="187">
        <v>13558215</v>
      </c>
    </row>
    <row r="20" spans="1:4" ht="40.5" customHeight="1">
      <c r="A20" s="185" t="s">
        <v>287</v>
      </c>
      <c r="B20" s="186" t="s">
        <v>288</v>
      </c>
      <c r="C20" s="187">
        <v>13357158</v>
      </c>
      <c r="D20" s="187">
        <v>13558215</v>
      </c>
    </row>
    <row r="21" spans="1:4" ht="37.5" customHeight="1">
      <c r="A21" s="185" t="s">
        <v>289</v>
      </c>
      <c r="B21" s="186" t="s">
        <v>290</v>
      </c>
      <c r="C21" s="187">
        <v>13357158</v>
      </c>
      <c r="D21" s="187">
        <v>13558215</v>
      </c>
    </row>
    <row r="22" spans="1:4" ht="45.75" customHeight="1">
      <c r="A22" s="185" t="s">
        <v>244</v>
      </c>
      <c r="B22" s="186" t="s">
        <v>242</v>
      </c>
      <c r="C22" s="187">
        <v>13357158</v>
      </c>
      <c r="D22" s="187">
        <v>13558215</v>
      </c>
    </row>
    <row r="23" spans="1:4" ht="39">
      <c r="A23" s="185"/>
      <c r="B23" s="188" t="s">
        <v>268</v>
      </c>
      <c r="C23" s="201">
        <f>C24</f>
        <v>0</v>
      </c>
      <c r="D23" s="201">
        <f>D24</f>
        <v>0</v>
      </c>
    </row>
    <row r="24" ht="18">
      <c r="C24" s="174"/>
    </row>
    <row r="25" ht="18">
      <c r="C25" s="174"/>
    </row>
    <row r="26" ht="18">
      <c r="C26" s="174"/>
    </row>
    <row r="27" ht="18">
      <c r="C27" s="174"/>
    </row>
    <row r="28" ht="18">
      <c r="C28" s="174"/>
    </row>
    <row r="29" ht="18">
      <c r="C29" s="174"/>
    </row>
    <row r="30" ht="18">
      <c r="C30" s="174"/>
    </row>
    <row r="31" ht="18">
      <c r="C31" s="174"/>
    </row>
    <row r="32" ht="18">
      <c r="C32" s="174"/>
    </row>
    <row r="33" ht="18">
      <c r="C33" s="174"/>
    </row>
    <row r="34" ht="18">
      <c r="C34" s="174"/>
    </row>
    <row r="35" ht="18">
      <c r="C35" s="174"/>
    </row>
    <row r="36" ht="18">
      <c r="C36" s="174"/>
    </row>
    <row r="37" ht="18">
      <c r="C37" s="174"/>
    </row>
    <row r="38" ht="18">
      <c r="C38" s="174"/>
    </row>
    <row r="39" ht="18">
      <c r="C39" s="174"/>
    </row>
    <row r="40" ht="18">
      <c r="C40" s="174"/>
    </row>
    <row r="41" ht="18">
      <c r="C41" s="174"/>
    </row>
    <row r="42" ht="18">
      <c r="C42" s="174"/>
    </row>
    <row r="43" ht="18">
      <c r="C43" s="174"/>
    </row>
    <row r="44" ht="18">
      <c r="C44" s="174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SheetLayoutView="100" zoomScalePageLayoutView="0" workbookViewId="0" topLeftCell="A1">
      <selection activeCell="B6" sqref="B6"/>
    </sheetView>
  </sheetViews>
  <sheetFormatPr defaultColWidth="8.7109375" defaultRowHeight="15"/>
  <cols>
    <col min="1" max="1" width="12.7109375" style="46" customWidth="1"/>
    <col min="2" max="2" width="28.28125" style="66" customWidth="1"/>
    <col min="3" max="3" width="79.57421875" style="46" customWidth="1"/>
    <col min="4" max="16384" width="8.7109375" style="46" customWidth="1"/>
  </cols>
  <sheetData>
    <row r="1" spans="1:6" s="38" customFormat="1" ht="23.25" customHeight="1">
      <c r="A1" s="585" t="s">
        <v>162</v>
      </c>
      <c r="B1" s="585"/>
      <c r="C1" s="585"/>
      <c r="D1" s="55"/>
      <c r="E1" s="55"/>
      <c r="F1" s="55"/>
    </row>
    <row r="2" spans="1:6" s="38" customFormat="1" ht="24" customHeight="1">
      <c r="A2" s="585" t="s">
        <v>587</v>
      </c>
      <c r="B2" s="585"/>
      <c r="C2" s="585"/>
      <c r="D2" s="55"/>
      <c r="E2" s="55"/>
      <c r="F2" s="55"/>
    </row>
    <row r="3" spans="1:6" s="38" customFormat="1" ht="25.5" customHeight="1">
      <c r="A3" s="587" t="s">
        <v>325</v>
      </c>
      <c r="B3" s="587"/>
      <c r="C3" s="587"/>
      <c r="D3" s="55"/>
      <c r="E3" s="55"/>
      <c r="F3" s="55"/>
    </row>
    <row r="4" spans="1:6" s="39" customFormat="1" ht="21" customHeight="1">
      <c r="A4" s="587" t="s">
        <v>596</v>
      </c>
      <c r="B4" s="587"/>
      <c r="C4" s="587"/>
      <c r="D4" s="56"/>
      <c r="E4" s="56"/>
      <c r="F4" s="56"/>
    </row>
    <row r="5" spans="1:6" s="39" customFormat="1" ht="22.5" customHeight="1">
      <c r="A5" s="57"/>
      <c r="B5" s="588" t="s">
        <v>717</v>
      </c>
      <c r="C5" s="588"/>
      <c r="D5" s="56"/>
      <c r="E5" s="56"/>
      <c r="F5" s="56"/>
    </row>
    <row r="6" spans="1:4" ht="18">
      <c r="A6" s="462"/>
      <c r="B6" s="463"/>
      <c r="C6" s="74"/>
      <c r="D6" s="67"/>
    </row>
    <row r="7" spans="1:4" ht="18">
      <c r="A7" s="462"/>
      <c r="B7" s="463"/>
      <c r="C7" s="74"/>
      <c r="D7" s="67"/>
    </row>
    <row r="8" spans="1:3" ht="21" customHeight="1">
      <c r="A8" s="586" t="s">
        <v>43</v>
      </c>
      <c r="B8" s="586"/>
      <c r="C8" s="586"/>
    </row>
    <row r="9" spans="1:3" ht="19.5" customHeight="1">
      <c r="A9" s="586" t="s">
        <v>329</v>
      </c>
      <c r="B9" s="586"/>
      <c r="C9" s="586"/>
    </row>
    <row r="10" spans="1:3" ht="18">
      <c r="A10" s="462"/>
      <c r="B10" s="63"/>
      <c r="C10" s="462"/>
    </row>
    <row r="11" spans="1:3" s="68" customFormat="1" ht="40.5" customHeight="1">
      <c r="A11" s="584" t="s">
        <v>264</v>
      </c>
      <c r="B11" s="584"/>
      <c r="C11" s="584" t="s">
        <v>267</v>
      </c>
    </row>
    <row r="12" spans="1:3" s="68" customFormat="1" ht="72">
      <c r="A12" s="464" t="s">
        <v>265</v>
      </c>
      <c r="B12" s="464" t="s">
        <v>266</v>
      </c>
      <c r="C12" s="584"/>
    </row>
    <row r="13" spans="1:3" s="60" customFormat="1" ht="18">
      <c r="A13" s="464">
        <v>1</v>
      </c>
      <c r="B13" s="464">
        <v>2</v>
      </c>
      <c r="C13" s="464">
        <v>3</v>
      </c>
    </row>
    <row r="14" spans="1:3" s="60" customFormat="1" ht="42" customHeight="1">
      <c r="A14" s="465" t="s">
        <v>49</v>
      </c>
      <c r="B14" s="466"/>
      <c r="C14" s="467" t="s">
        <v>330</v>
      </c>
    </row>
    <row r="15" spans="1:3" s="60" customFormat="1" ht="84" customHeight="1" thickBot="1">
      <c r="A15" s="465" t="s">
        <v>49</v>
      </c>
      <c r="B15" s="468" t="s">
        <v>180</v>
      </c>
      <c r="C15" s="469" t="s">
        <v>322</v>
      </c>
    </row>
    <row r="16" spans="1:3" s="554" customFormat="1" ht="96" customHeight="1" thickBot="1">
      <c r="A16" s="551" t="s">
        <v>49</v>
      </c>
      <c r="B16" s="552" t="s">
        <v>663</v>
      </c>
      <c r="C16" s="553" t="s">
        <v>664</v>
      </c>
    </row>
    <row r="17" spans="1:3" s="554" customFormat="1" ht="70.5" customHeight="1" thickBot="1">
      <c r="A17" s="551" t="s">
        <v>49</v>
      </c>
      <c r="B17" s="553" t="s">
        <v>66</v>
      </c>
      <c r="C17" s="553" t="s">
        <v>166</v>
      </c>
    </row>
    <row r="18" spans="1:3" s="60" customFormat="1" ht="62.25" customHeight="1">
      <c r="A18" s="465" t="s">
        <v>49</v>
      </c>
      <c r="B18" s="469" t="s">
        <v>67</v>
      </c>
      <c r="C18" s="469" t="s">
        <v>167</v>
      </c>
    </row>
    <row r="19" spans="1:3" s="60" customFormat="1" ht="55.5" customHeight="1">
      <c r="A19" s="465" t="s">
        <v>49</v>
      </c>
      <c r="B19" s="469" t="s">
        <v>68</v>
      </c>
      <c r="C19" s="469" t="s">
        <v>492</v>
      </c>
    </row>
    <row r="20" spans="1:3" s="60" customFormat="1" ht="114.75" customHeight="1">
      <c r="A20" s="465" t="s">
        <v>49</v>
      </c>
      <c r="B20" s="469" t="s">
        <v>261</v>
      </c>
      <c r="C20" s="470" t="s">
        <v>139</v>
      </c>
    </row>
    <row r="21" spans="1:3" s="60" customFormat="1" ht="102.75" customHeight="1">
      <c r="A21" s="465" t="s">
        <v>49</v>
      </c>
      <c r="B21" s="469" t="s">
        <v>69</v>
      </c>
      <c r="C21" s="470" t="s">
        <v>176</v>
      </c>
    </row>
    <row r="22" spans="1:3" s="60" customFormat="1" ht="80.25" customHeight="1">
      <c r="A22" s="465" t="s">
        <v>49</v>
      </c>
      <c r="B22" s="469" t="s">
        <v>98</v>
      </c>
      <c r="C22" s="469" t="s">
        <v>168</v>
      </c>
    </row>
    <row r="23" spans="1:3" s="60" customFormat="1" ht="114.75" customHeight="1">
      <c r="A23" s="465" t="s">
        <v>49</v>
      </c>
      <c r="B23" s="469" t="s">
        <v>263</v>
      </c>
      <c r="C23" s="469" t="s">
        <v>169</v>
      </c>
    </row>
    <row r="24" spans="1:3" s="60" customFormat="1" ht="60.75" customHeight="1">
      <c r="A24" s="465" t="s">
        <v>49</v>
      </c>
      <c r="B24" s="469" t="s">
        <v>70</v>
      </c>
      <c r="C24" s="469" t="s">
        <v>170</v>
      </c>
    </row>
    <row r="25" spans="1:3" s="60" customFormat="1" ht="76.5" customHeight="1">
      <c r="A25" s="465" t="s">
        <v>49</v>
      </c>
      <c r="B25" s="469" t="s">
        <v>71</v>
      </c>
      <c r="C25" s="471" t="s">
        <v>433</v>
      </c>
    </row>
    <row r="26" spans="1:3" s="554" customFormat="1" ht="122.25" customHeight="1" thickBot="1">
      <c r="A26" s="551" t="s">
        <v>49</v>
      </c>
      <c r="B26" s="553" t="s">
        <v>665</v>
      </c>
      <c r="C26" s="555" t="s">
        <v>666</v>
      </c>
    </row>
    <row r="27" spans="1:3" s="554" customFormat="1" ht="71.25" customHeight="1" thickBot="1">
      <c r="A27" s="551" t="s">
        <v>49</v>
      </c>
      <c r="B27" s="553" t="s">
        <v>72</v>
      </c>
      <c r="C27" s="553" t="s">
        <v>171</v>
      </c>
    </row>
    <row r="28" spans="1:3" s="60" customFormat="1" ht="90">
      <c r="A28" s="465" t="s">
        <v>49</v>
      </c>
      <c r="B28" s="469" t="s">
        <v>87</v>
      </c>
      <c r="C28" s="469" t="s">
        <v>331</v>
      </c>
    </row>
    <row r="29" spans="1:3" s="60" customFormat="1" ht="54">
      <c r="A29" s="465" t="s">
        <v>49</v>
      </c>
      <c r="B29" s="469" t="s">
        <v>332</v>
      </c>
      <c r="C29" s="469" t="s">
        <v>333</v>
      </c>
    </row>
    <row r="30" spans="1:3" s="60" customFormat="1" ht="36">
      <c r="A30" s="465" t="s">
        <v>49</v>
      </c>
      <c r="B30" s="469" t="s">
        <v>88</v>
      </c>
      <c r="C30" s="469" t="s">
        <v>8</v>
      </c>
    </row>
    <row r="31" spans="1:3" s="60" customFormat="1" ht="61.5" customHeight="1">
      <c r="A31" s="465" t="s">
        <v>49</v>
      </c>
      <c r="B31" s="469" t="s">
        <v>73</v>
      </c>
      <c r="C31" s="469" t="s">
        <v>172</v>
      </c>
    </row>
    <row r="32" spans="1:3" s="60" customFormat="1" ht="100.5" customHeight="1">
      <c r="A32" s="465" t="s">
        <v>49</v>
      </c>
      <c r="B32" s="469" t="s">
        <v>74</v>
      </c>
      <c r="C32" s="470" t="s">
        <v>174</v>
      </c>
    </row>
    <row r="33" spans="1:3" s="554" customFormat="1" ht="66.75" customHeight="1" thickBot="1">
      <c r="A33" s="551" t="s">
        <v>49</v>
      </c>
      <c r="B33" s="553" t="s">
        <v>667</v>
      </c>
      <c r="C33" s="553" t="s">
        <v>668</v>
      </c>
    </row>
    <row r="34" spans="1:3" s="554" customFormat="1" ht="69.75" customHeight="1" thickBot="1">
      <c r="A34" s="551" t="s">
        <v>49</v>
      </c>
      <c r="B34" s="553" t="s">
        <v>669</v>
      </c>
      <c r="C34" s="553" t="s">
        <v>670</v>
      </c>
    </row>
    <row r="35" spans="1:3" s="60" customFormat="1" ht="44.25" customHeight="1">
      <c r="A35" s="465" t="s">
        <v>49</v>
      </c>
      <c r="B35" s="469" t="s">
        <v>75</v>
      </c>
      <c r="C35" s="469" t="s">
        <v>177</v>
      </c>
    </row>
    <row r="36" spans="1:3" ht="71.25" customHeight="1">
      <c r="A36" s="472" t="s">
        <v>49</v>
      </c>
      <c r="B36" s="473" t="s">
        <v>89</v>
      </c>
      <c r="C36" s="473" t="s">
        <v>15</v>
      </c>
    </row>
    <row r="37" spans="1:3" s="60" customFormat="1" ht="78" customHeight="1">
      <c r="A37" s="465" t="s">
        <v>49</v>
      </c>
      <c r="B37" s="469" t="s">
        <v>76</v>
      </c>
      <c r="C37" s="469" t="s">
        <v>178</v>
      </c>
    </row>
    <row r="38" spans="1:3" s="60" customFormat="1" ht="36">
      <c r="A38" s="465" t="s">
        <v>49</v>
      </c>
      <c r="B38" s="469" t="s">
        <v>90</v>
      </c>
      <c r="C38" s="469" t="s">
        <v>334</v>
      </c>
    </row>
    <row r="39" spans="1:3" ht="66.75" customHeight="1">
      <c r="A39" s="472" t="s">
        <v>49</v>
      </c>
      <c r="B39" s="473" t="s">
        <v>91</v>
      </c>
      <c r="C39" s="473" t="s">
        <v>9</v>
      </c>
    </row>
    <row r="40" spans="1:3" s="60" customFormat="1" ht="36">
      <c r="A40" s="465" t="s">
        <v>49</v>
      </c>
      <c r="B40" s="469" t="s">
        <v>92</v>
      </c>
      <c r="C40" s="469" t="s">
        <v>335</v>
      </c>
    </row>
    <row r="41" spans="1:3" s="60" customFormat="1" ht="51.75" customHeight="1">
      <c r="A41" s="465" t="s">
        <v>49</v>
      </c>
      <c r="B41" s="469" t="s">
        <v>77</v>
      </c>
      <c r="C41" s="469" t="s">
        <v>179</v>
      </c>
    </row>
    <row r="42" spans="1:3" s="60" customFormat="1" ht="118.5" customHeight="1">
      <c r="A42" s="465" t="s">
        <v>49</v>
      </c>
      <c r="B42" s="469" t="s">
        <v>78</v>
      </c>
      <c r="C42" s="470" t="s">
        <v>181</v>
      </c>
    </row>
    <row r="43" spans="1:3" ht="118.5" customHeight="1">
      <c r="A43" s="465" t="s">
        <v>49</v>
      </c>
      <c r="B43" s="469" t="s">
        <v>79</v>
      </c>
      <c r="C43" s="470" t="s">
        <v>182</v>
      </c>
    </row>
    <row r="44" spans="1:3" ht="127.5" customHeight="1">
      <c r="A44" s="465" t="s">
        <v>49</v>
      </c>
      <c r="B44" s="469" t="s">
        <v>80</v>
      </c>
      <c r="C44" s="470" t="s">
        <v>183</v>
      </c>
    </row>
    <row r="45" spans="1:3" ht="111" customHeight="1">
      <c r="A45" s="474" t="s">
        <v>49</v>
      </c>
      <c r="B45" s="475" t="s">
        <v>81</v>
      </c>
      <c r="C45" s="466" t="s">
        <v>434</v>
      </c>
    </row>
    <row r="46" spans="1:3" ht="63.75" customHeight="1">
      <c r="A46" s="472" t="s">
        <v>49</v>
      </c>
      <c r="B46" s="473" t="s">
        <v>82</v>
      </c>
      <c r="C46" s="563" t="s">
        <v>661</v>
      </c>
    </row>
    <row r="47" spans="1:3" ht="61.5" customHeight="1">
      <c r="A47" s="472" t="s">
        <v>49</v>
      </c>
      <c r="B47" s="473" t="s">
        <v>83</v>
      </c>
      <c r="C47" s="550" t="s">
        <v>662</v>
      </c>
    </row>
    <row r="48" spans="1:3" ht="46.5" customHeight="1">
      <c r="A48" s="472" t="s">
        <v>49</v>
      </c>
      <c r="B48" s="473" t="s">
        <v>84</v>
      </c>
      <c r="C48" s="473" t="s">
        <v>22</v>
      </c>
    </row>
    <row r="49" spans="1:3" ht="63" customHeight="1">
      <c r="A49" s="472" t="s">
        <v>49</v>
      </c>
      <c r="B49" s="469" t="s">
        <v>256</v>
      </c>
      <c r="C49" s="469" t="s">
        <v>121</v>
      </c>
    </row>
    <row r="50" spans="1:3" ht="79.5" customHeight="1">
      <c r="A50" s="472" t="s">
        <v>49</v>
      </c>
      <c r="B50" s="473" t="s">
        <v>85</v>
      </c>
      <c r="C50" s="473" t="s">
        <v>21</v>
      </c>
    </row>
    <row r="51" spans="1:3" s="317" customFormat="1" ht="67.5" customHeight="1" thickBot="1">
      <c r="A51" s="556" t="s">
        <v>49</v>
      </c>
      <c r="B51" s="557" t="s">
        <v>671</v>
      </c>
      <c r="C51" s="557" t="s">
        <v>672</v>
      </c>
    </row>
    <row r="52" spans="1:3" s="317" customFormat="1" ht="99" customHeight="1" thickBot="1">
      <c r="A52" s="556" t="s">
        <v>49</v>
      </c>
      <c r="B52" s="557" t="s">
        <v>673</v>
      </c>
      <c r="C52" s="557" t="s">
        <v>674</v>
      </c>
    </row>
    <row r="53" spans="1:3" s="317" customFormat="1" ht="90.75" customHeight="1" thickBot="1">
      <c r="A53" s="556" t="s">
        <v>49</v>
      </c>
      <c r="B53" s="557" t="s">
        <v>675</v>
      </c>
      <c r="C53" s="557" t="s">
        <v>676</v>
      </c>
    </row>
    <row r="54" spans="1:3" ht="54">
      <c r="A54" s="472" t="s">
        <v>49</v>
      </c>
      <c r="B54" s="473" t="s">
        <v>93</v>
      </c>
      <c r="C54" s="473" t="s">
        <v>10</v>
      </c>
    </row>
    <row r="55" spans="1:3" s="317" customFormat="1" ht="100.5" customHeight="1" thickBot="1">
      <c r="A55" s="556" t="s">
        <v>49</v>
      </c>
      <c r="B55" s="557" t="s">
        <v>677</v>
      </c>
      <c r="C55" s="557" t="s">
        <v>678</v>
      </c>
    </row>
    <row r="56" spans="1:3" s="317" customFormat="1" ht="108.75" customHeight="1" thickBot="1">
      <c r="A56" s="556" t="s">
        <v>49</v>
      </c>
      <c r="B56" s="557" t="s">
        <v>679</v>
      </c>
      <c r="C56" s="557" t="s">
        <v>680</v>
      </c>
    </row>
    <row r="57" spans="1:3" s="317" customFormat="1" ht="108" customHeight="1" thickBot="1">
      <c r="A57" s="556" t="s">
        <v>49</v>
      </c>
      <c r="B57" s="557" t="s">
        <v>681</v>
      </c>
      <c r="C57" s="557" t="s">
        <v>682</v>
      </c>
    </row>
    <row r="58" spans="1:3" s="317" customFormat="1" ht="98.25" customHeight="1" thickBot="1">
      <c r="A58" s="556" t="s">
        <v>49</v>
      </c>
      <c r="B58" s="557" t="s">
        <v>683</v>
      </c>
      <c r="C58" s="557" t="s">
        <v>684</v>
      </c>
    </row>
    <row r="59" spans="1:3" s="317" customFormat="1" ht="73.5" customHeight="1" thickBot="1">
      <c r="A59" s="556" t="s">
        <v>49</v>
      </c>
      <c r="B59" s="557" t="s">
        <v>685</v>
      </c>
      <c r="C59" s="557" t="s">
        <v>686</v>
      </c>
    </row>
    <row r="60" spans="1:3" s="317" customFormat="1" ht="75.75" customHeight="1" thickBot="1">
      <c r="A60" s="556" t="s">
        <v>49</v>
      </c>
      <c r="B60" s="557" t="s">
        <v>687</v>
      </c>
      <c r="C60" s="557" t="s">
        <v>688</v>
      </c>
    </row>
    <row r="61" spans="1:3" s="317" customFormat="1" ht="86.25" customHeight="1" thickBot="1">
      <c r="A61" s="556" t="s">
        <v>49</v>
      </c>
      <c r="B61" s="557" t="s">
        <v>689</v>
      </c>
      <c r="C61" s="557" t="s">
        <v>690</v>
      </c>
    </row>
    <row r="62" spans="1:3" s="317" customFormat="1" ht="124.5" customHeight="1" thickBot="1">
      <c r="A62" s="556" t="s">
        <v>49</v>
      </c>
      <c r="B62" s="557" t="s">
        <v>691</v>
      </c>
      <c r="C62" s="558" t="s">
        <v>692</v>
      </c>
    </row>
    <row r="63" spans="1:3" s="317" customFormat="1" ht="101.25" customHeight="1" thickBot="1">
      <c r="A63" s="556" t="s">
        <v>49</v>
      </c>
      <c r="B63" s="557" t="s">
        <v>693</v>
      </c>
      <c r="C63" s="557" t="s">
        <v>694</v>
      </c>
    </row>
    <row r="64" spans="1:3" s="317" customFormat="1" ht="126" customHeight="1" thickBot="1">
      <c r="A64" s="556" t="s">
        <v>49</v>
      </c>
      <c r="B64" s="562" t="s">
        <v>695</v>
      </c>
      <c r="C64" s="559" t="s">
        <v>696</v>
      </c>
    </row>
    <row r="65" spans="1:3" s="317" customFormat="1" ht="82.5" customHeight="1" thickBot="1">
      <c r="A65" s="556" t="s">
        <v>49</v>
      </c>
      <c r="B65" s="560" t="s">
        <v>697</v>
      </c>
      <c r="C65" s="561" t="s">
        <v>698</v>
      </c>
    </row>
    <row r="66" spans="1:3" ht="44.25" customHeight="1">
      <c r="A66" s="472" t="s">
        <v>49</v>
      </c>
      <c r="B66" s="473" t="s">
        <v>94</v>
      </c>
      <c r="C66" s="473" t="s">
        <v>14</v>
      </c>
    </row>
    <row r="67" spans="1:3" ht="86.25" customHeight="1">
      <c r="A67" s="472" t="s">
        <v>49</v>
      </c>
      <c r="B67" s="473" t="s">
        <v>86</v>
      </c>
      <c r="C67" s="473" t="s">
        <v>0</v>
      </c>
    </row>
    <row r="68" spans="1:3" ht="41.25" customHeight="1">
      <c r="A68" s="472" t="s">
        <v>49</v>
      </c>
      <c r="B68" s="473" t="s">
        <v>95</v>
      </c>
      <c r="C68" s="473" t="s">
        <v>19</v>
      </c>
    </row>
    <row r="69" spans="1:3" s="317" customFormat="1" ht="39" customHeight="1" thickBot="1">
      <c r="A69" s="556" t="s">
        <v>49</v>
      </c>
      <c r="B69" s="557" t="s">
        <v>628</v>
      </c>
      <c r="C69" s="557" t="s">
        <v>629</v>
      </c>
    </row>
    <row r="70" spans="1:3" ht="38.25" customHeight="1">
      <c r="A70" s="472" t="s">
        <v>49</v>
      </c>
      <c r="B70" s="473" t="s">
        <v>438</v>
      </c>
      <c r="C70" s="466" t="s">
        <v>493</v>
      </c>
    </row>
    <row r="71" spans="1:3" ht="38.25" customHeight="1">
      <c r="A71" s="472" t="s">
        <v>49</v>
      </c>
      <c r="B71" s="473" t="s">
        <v>494</v>
      </c>
      <c r="C71" s="466" t="s">
        <v>495</v>
      </c>
    </row>
    <row r="72" spans="1:3" ht="75" customHeight="1">
      <c r="A72" s="472" t="s">
        <v>49</v>
      </c>
      <c r="B72" s="473" t="s">
        <v>496</v>
      </c>
      <c r="C72" s="466" t="s">
        <v>497</v>
      </c>
    </row>
    <row r="73" spans="1:3" ht="39.75" customHeight="1">
      <c r="A73" s="472" t="s">
        <v>49</v>
      </c>
      <c r="B73" s="473" t="s">
        <v>498</v>
      </c>
      <c r="C73" s="466" t="s">
        <v>499</v>
      </c>
    </row>
    <row r="74" spans="1:3" ht="39.75" customHeight="1">
      <c r="A74" s="472" t="s">
        <v>49</v>
      </c>
      <c r="B74" s="473" t="s">
        <v>500</v>
      </c>
      <c r="C74" s="466" t="s">
        <v>501</v>
      </c>
    </row>
    <row r="75" spans="1:3" ht="58.5" customHeight="1">
      <c r="A75" s="472" t="s">
        <v>49</v>
      </c>
      <c r="B75" s="473" t="s">
        <v>502</v>
      </c>
      <c r="C75" s="466" t="s">
        <v>503</v>
      </c>
    </row>
    <row r="76" spans="1:3" ht="97.5" customHeight="1">
      <c r="A76" s="472" t="s">
        <v>49</v>
      </c>
      <c r="B76" s="473" t="s">
        <v>504</v>
      </c>
      <c r="C76" s="466" t="s">
        <v>505</v>
      </c>
    </row>
    <row r="77" spans="1:3" ht="77.25" customHeight="1">
      <c r="A77" s="472" t="s">
        <v>49</v>
      </c>
      <c r="B77" s="473" t="s">
        <v>506</v>
      </c>
      <c r="C77" s="466" t="s">
        <v>507</v>
      </c>
    </row>
    <row r="78" spans="1:3" ht="77.25" customHeight="1">
      <c r="A78" s="472" t="s">
        <v>49</v>
      </c>
      <c r="B78" s="473" t="s">
        <v>508</v>
      </c>
      <c r="C78" s="466" t="s">
        <v>509</v>
      </c>
    </row>
    <row r="79" spans="1:3" ht="77.25" customHeight="1">
      <c r="A79" s="472" t="s">
        <v>49</v>
      </c>
      <c r="B79" s="473" t="s">
        <v>510</v>
      </c>
      <c r="C79" s="466" t="s">
        <v>511</v>
      </c>
    </row>
    <row r="80" spans="1:3" ht="58.5" customHeight="1">
      <c r="A80" s="472" t="s">
        <v>49</v>
      </c>
      <c r="B80" s="473" t="s">
        <v>512</v>
      </c>
      <c r="C80" s="466" t="s">
        <v>513</v>
      </c>
    </row>
    <row r="81" spans="1:3" ht="58.5" customHeight="1">
      <c r="A81" s="472" t="s">
        <v>49</v>
      </c>
      <c r="B81" s="473" t="s">
        <v>514</v>
      </c>
      <c r="C81" s="466" t="s">
        <v>515</v>
      </c>
    </row>
    <row r="82" spans="1:3" ht="58.5" customHeight="1">
      <c r="A82" s="472" t="s">
        <v>49</v>
      </c>
      <c r="B82" s="473" t="s">
        <v>516</v>
      </c>
      <c r="C82" s="466" t="s">
        <v>517</v>
      </c>
    </row>
    <row r="83" spans="1:3" ht="58.5" customHeight="1">
      <c r="A83" s="472" t="s">
        <v>49</v>
      </c>
      <c r="B83" s="473" t="s">
        <v>518</v>
      </c>
      <c r="C83" s="476" t="s">
        <v>519</v>
      </c>
    </row>
    <row r="84" spans="1:3" ht="58.5" customHeight="1">
      <c r="A84" s="472" t="s">
        <v>49</v>
      </c>
      <c r="B84" s="473" t="s">
        <v>520</v>
      </c>
      <c r="C84" s="476" t="s">
        <v>521</v>
      </c>
    </row>
    <row r="85" spans="1:3" ht="58.5" customHeight="1">
      <c r="A85" s="472" t="s">
        <v>49</v>
      </c>
      <c r="B85" s="473" t="s">
        <v>522</v>
      </c>
      <c r="C85" s="476" t="s">
        <v>523</v>
      </c>
    </row>
    <row r="86" spans="1:3" ht="58.5" customHeight="1">
      <c r="A86" s="472" t="s">
        <v>49</v>
      </c>
      <c r="B86" s="473" t="s">
        <v>524</v>
      </c>
      <c r="C86" s="476" t="s">
        <v>525</v>
      </c>
    </row>
    <row r="87" spans="1:3" ht="58.5" customHeight="1">
      <c r="A87" s="472" t="s">
        <v>49</v>
      </c>
      <c r="B87" s="473" t="s">
        <v>526</v>
      </c>
      <c r="C87" s="477" t="s">
        <v>527</v>
      </c>
    </row>
    <row r="88" spans="1:3" ht="114.75" customHeight="1">
      <c r="A88" s="472" t="s">
        <v>49</v>
      </c>
      <c r="B88" s="473" t="s">
        <v>528</v>
      </c>
      <c r="C88" s="476" t="s">
        <v>529</v>
      </c>
    </row>
    <row r="89" spans="1:3" ht="70.5" customHeight="1">
      <c r="A89" s="472" t="s">
        <v>49</v>
      </c>
      <c r="B89" s="473" t="s">
        <v>530</v>
      </c>
      <c r="C89" s="476" t="s">
        <v>531</v>
      </c>
    </row>
    <row r="90" spans="1:3" ht="35.25" customHeight="1">
      <c r="A90" s="472" t="s">
        <v>49</v>
      </c>
      <c r="B90" s="473" t="s">
        <v>532</v>
      </c>
      <c r="C90" s="476" t="s">
        <v>533</v>
      </c>
    </row>
    <row r="91" spans="1:3" ht="25.5" customHeight="1">
      <c r="A91" s="472" t="s">
        <v>49</v>
      </c>
      <c r="B91" s="473" t="s">
        <v>534</v>
      </c>
      <c r="C91" s="478" t="s">
        <v>535</v>
      </c>
    </row>
    <row r="92" spans="1:3" ht="69" customHeight="1">
      <c r="A92" s="472" t="s">
        <v>49</v>
      </c>
      <c r="B92" s="473" t="s">
        <v>536</v>
      </c>
      <c r="C92" s="476" t="s">
        <v>537</v>
      </c>
    </row>
    <row r="93" spans="1:3" ht="37.5" customHeight="1">
      <c r="A93" s="472" t="s">
        <v>49</v>
      </c>
      <c r="B93" s="473" t="s">
        <v>538</v>
      </c>
      <c r="C93" s="476" t="s">
        <v>539</v>
      </c>
    </row>
    <row r="94" spans="1:3" ht="54" customHeight="1">
      <c r="A94" s="472" t="s">
        <v>49</v>
      </c>
      <c r="B94" s="473" t="s">
        <v>540</v>
      </c>
      <c r="C94" s="478" t="s">
        <v>541</v>
      </c>
    </row>
    <row r="95" spans="1:3" ht="54" customHeight="1">
      <c r="A95" s="472" t="s">
        <v>49</v>
      </c>
      <c r="B95" s="473" t="s">
        <v>542</v>
      </c>
      <c r="C95" s="478" t="s">
        <v>543</v>
      </c>
    </row>
    <row r="96" spans="1:3" ht="54" customHeight="1">
      <c r="A96" s="472" t="s">
        <v>49</v>
      </c>
      <c r="B96" s="473" t="s">
        <v>544</v>
      </c>
      <c r="C96" s="476" t="s">
        <v>545</v>
      </c>
    </row>
    <row r="97" spans="1:3" ht="35.25" customHeight="1">
      <c r="A97" s="472" t="s">
        <v>49</v>
      </c>
      <c r="B97" s="473" t="s">
        <v>546</v>
      </c>
      <c r="C97" s="478" t="s">
        <v>547</v>
      </c>
    </row>
    <row r="98" spans="1:3" ht="35.25" customHeight="1">
      <c r="A98" s="472" t="s">
        <v>49</v>
      </c>
      <c r="B98" s="473" t="s">
        <v>548</v>
      </c>
      <c r="C98" s="476" t="s">
        <v>549</v>
      </c>
    </row>
    <row r="99" spans="1:3" ht="35.25" customHeight="1">
      <c r="A99" s="472" t="s">
        <v>49</v>
      </c>
      <c r="B99" s="473" t="s">
        <v>550</v>
      </c>
      <c r="C99" s="476" t="s">
        <v>551</v>
      </c>
    </row>
    <row r="100" spans="1:3" ht="35.25" customHeight="1">
      <c r="A100" s="472" t="s">
        <v>49</v>
      </c>
      <c r="B100" s="473" t="s">
        <v>552</v>
      </c>
      <c r="C100" s="476" t="s">
        <v>553</v>
      </c>
    </row>
    <row r="101" spans="1:3" ht="78" customHeight="1">
      <c r="A101" s="472" t="s">
        <v>49</v>
      </c>
      <c r="B101" s="473" t="s">
        <v>554</v>
      </c>
      <c r="C101" s="477" t="s">
        <v>555</v>
      </c>
    </row>
    <row r="102" spans="1:3" ht="57" customHeight="1">
      <c r="A102" s="472" t="s">
        <v>49</v>
      </c>
      <c r="B102" s="473" t="s">
        <v>556</v>
      </c>
      <c r="C102" s="466" t="s">
        <v>557</v>
      </c>
    </row>
    <row r="103" spans="1:3" ht="34.5" customHeight="1">
      <c r="A103" s="472" t="s">
        <v>49</v>
      </c>
      <c r="B103" s="473" t="s">
        <v>558</v>
      </c>
      <c r="C103" s="477" t="s">
        <v>559</v>
      </c>
    </row>
    <row r="104" spans="1:3" ht="114" customHeight="1">
      <c r="A104" s="472" t="s">
        <v>49</v>
      </c>
      <c r="B104" s="479" t="s">
        <v>560</v>
      </c>
      <c r="C104" s="477" t="s">
        <v>561</v>
      </c>
    </row>
    <row r="105" spans="1:3" ht="72" customHeight="1">
      <c r="A105" s="472" t="s">
        <v>49</v>
      </c>
      <c r="B105" s="479" t="s">
        <v>562</v>
      </c>
      <c r="C105" s="476" t="s">
        <v>563</v>
      </c>
    </row>
    <row r="106" spans="1:3" ht="60" customHeight="1">
      <c r="A106" s="472" t="s">
        <v>49</v>
      </c>
      <c r="B106" s="479" t="s">
        <v>564</v>
      </c>
      <c r="C106" s="476" t="s">
        <v>565</v>
      </c>
    </row>
    <row r="107" spans="1:3" ht="14.25">
      <c r="A107" s="116" t="s">
        <v>96</v>
      </c>
      <c r="B107" s="116"/>
      <c r="C107" s="116"/>
    </row>
    <row r="108" spans="1:3" ht="14.25">
      <c r="A108" s="116" t="s">
        <v>20</v>
      </c>
      <c r="B108" s="116"/>
      <c r="C108" s="116"/>
    </row>
    <row r="109" spans="1:3" ht="14.25">
      <c r="A109" s="117" t="s">
        <v>97</v>
      </c>
      <c r="B109" s="117"/>
      <c r="C109" s="117"/>
    </row>
    <row r="114" ht="15" customHeight="1"/>
    <row r="116" ht="15" customHeight="1"/>
    <row r="118" ht="15" customHeight="1"/>
    <row r="120" ht="15" customHeight="1"/>
    <row r="122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8.7109375" defaultRowHeight="15"/>
  <cols>
    <col min="1" max="1" width="10.7109375" style="46" customWidth="1"/>
    <col min="2" max="2" width="34.421875" style="46" customWidth="1"/>
    <col min="3" max="3" width="79.57421875" style="46" customWidth="1"/>
    <col min="4" max="16384" width="8.7109375" style="46" customWidth="1"/>
  </cols>
  <sheetData>
    <row r="1" spans="1:6" s="38" customFormat="1" ht="21" customHeight="1">
      <c r="A1" s="576" t="s">
        <v>324</v>
      </c>
      <c r="B1" s="576"/>
      <c r="C1" s="576"/>
      <c r="D1" s="55"/>
      <c r="E1" s="55"/>
      <c r="F1" s="55"/>
    </row>
    <row r="2" spans="1:6" s="38" customFormat="1" ht="19.5" customHeight="1">
      <c r="A2" s="576" t="s">
        <v>586</v>
      </c>
      <c r="B2" s="576"/>
      <c r="C2" s="576"/>
      <c r="D2" s="55"/>
      <c r="E2" s="55"/>
      <c r="F2" s="55"/>
    </row>
    <row r="3" spans="1:6" s="39" customFormat="1" ht="20.25" customHeight="1">
      <c r="A3" s="572" t="s">
        <v>325</v>
      </c>
      <c r="B3" s="572"/>
      <c r="C3" s="572"/>
      <c r="D3" s="56"/>
      <c r="E3" s="56"/>
      <c r="F3" s="56"/>
    </row>
    <row r="4" spans="1:6" s="39" customFormat="1" ht="24" customHeight="1">
      <c r="A4" s="572" t="s">
        <v>597</v>
      </c>
      <c r="B4" s="572"/>
      <c r="C4" s="572"/>
      <c r="D4" s="56"/>
      <c r="E4" s="56"/>
      <c r="F4" s="56"/>
    </row>
    <row r="5" spans="1:3" ht="21">
      <c r="A5" s="45"/>
      <c r="B5" s="590" t="s">
        <v>718</v>
      </c>
      <c r="C5" s="590"/>
    </row>
    <row r="6" ht="14.25">
      <c r="C6" s="62"/>
    </row>
    <row r="7" spans="1:3" ht="22.5" customHeight="1">
      <c r="A7" s="589" t="s">
        <v>150</v>
      </c>
      <c r="B7" s="589"/>
      <c r="C7" s="589"/>
    </row>
    <row r="8" spans="1:3" ht="21" customHeight="1">
      <c r="A8" s="573" t="s">
        <v>336</v>
      </c>
      <c r="B8" s="573"/>
      <c r="C8" s="573"/>
    </row>
    <row r="9" ht="17.25">
      <c r="B9" s="63"/>
    </row>
    <row r="10" ht="14.25">
      <c r="C10" s="62"/>
    </row>
    <row r="11" spans="1:3" ht="63">
      <c r="A11" s="107" t="s">
        <v>41</v>
      </c>
      <c r="B11" s="100" t="s">
        <v>42</v>
      </c>
      <c r="C11" s="101" t="s">
        <v>145</v>
      </c>
    </row>
    <row r="12" spans="1:3" ht="53.25" customHeight="1">
      <c r="A12" s="204" t="s">
        <v>49</v>
      </c>
      <c r="B12" s="205"/>
      <c r="C12" s="206" t="s">
        <v>330</v>
      </c>
    </row>
    <row r="13" spans="1:3" s="64" customFormat="1" ht="71.25" customHeight="1">
      <c r="A13" s="102" t="s">
        <v>49</v>
      </c>
      <c r="B13" s="103" t="s">
        <v>252</v>
      </c>
      <c r="C13" s="104" t="s">
        <v>250</v>
      </c>
    </row>
    <row r="14" spans="1:3" ht="66" customHeight="1">
      <c r="A14" s="102" t="s">
        <v>49</v>
      </c>
      <c r="B14" s="103" t="s">
        <v>253</v>
      </c>
      <c r="C14" s="104" t="s">
        <v>251</v>
      </c>
    </row>
    <row r="15" spans="1:3" s="65" customFormat="1" ht="53.25" customHeight="1">
      <c r="A15" s="102" t="s">
        <v>49</v>
      </c>
      <c r="B15" s="105" t="s">
        <v>254</v>
      </c>
      <c r="C15" s="106" t="s">
        <v>248</v>
      </c>
    </row>
    <row r="16" spans="1:3" ht="52.5" customHeight="1">
      <c r="A16" s="102" t="s">
        <v>49</v>
      </c>
      <c r="B16" s="105" t="s">
        <v>255</v>
      </c>
      <c r="C16" s="106" t="s">
        <v>249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1"/>
  <sheetViews>
    <sheetView view="pageBreakPreview" zoomScale="93" zoomScaleSheetLayoutView="93" zoomScalePageLayoutView="0" workbookViewId="0" topLeftCell="A1">
      <selection activeCell="B6" sqref="B6:C6"/>
    </sheetView>
  </sheetViews>
  <sheetFormatPr defaultColWidth="8.7109375" defaultRowHeight="15"/>
  <cols>
    <col min="1" max="1" width="20.28125" style="45" customWidth="1"/>
    <col min="2" max="2" width="49.7109375" style="47" customWidth="1"/>
    <col min="3" max="3" width="12.57421875" style="48" customWidth="1"/>
    <col min="4" max="16384" width="8.7109375" style="46" customWidth="1"/>
  </cols>
  <sheetData>
    <row r="1" spans="1:6" s="38" customFormat="1" ht="15.75" customHeight="1">
      <c r="A1" s="581" t="s">
        <v>116</v>
      </c>
      <c r="B1" s="581"/>
      <c r="C1" s="581"/>
      <c r="D1" s="55"/>
      <c r="E1" s="55"/>
      <c r="F1" s="55"/>
    </row>
    <row r="2" spans="1:6" s="38" customFormat="1" ht="15.75" customHeight="1">
      <c r="A2" s="581" t="s">
        <v>587</v>
      </c>
      <c r="B2" s="581"/>
      <c r="C2" s="581"/>
      <c r="D2" s="55"/>
      <c r="E2" s="55"/>
      <c r="F2" s="55"/>
    </row>
    <row r="3" spans="1:6" s="39" customFormat="1" ht="22.5" customHeight="1">
      <c r="A3" s="582" t="s">
        <v>325</v>
      </c>
      <c r="B3" s="582"/>
      <c r="C3" s="582"/>
      <c r="D3" s="56"/>
      <c r="E3" s="56"/>
      <c r="F3" s="56"/>
    </row>
    <row r="4" spans="1:6" s="39" customFormat="1" ht="22.5" customHeight="1">
      <c r="A4" s="582" t="s">
        <v>597</v>
      </c>
      <c r="B4" s="582"/>
      <c r="C4" s="582"/>
      <c r="D4" s="56"/>
      <c r="E4" s="56"/>
      <c r="F4" s="56"/>
    </row>
    <row r="5" spans="2:3" ht="22.5" customHeight="1">
      <c r="B5" s="596" t="s">
        <v>719</v>
      </c>
      <c r="C5" s="596"/>
    </row>
    <row r="6" spans="1:3" ht="22.5" customHeight="1">
      <c r="A6" s="118"/>
      <c r="B6" s="595"/>
      <c r="C6" s="595"/>
    </row>
    <row r="7" ht="15">
      <c r="D7" s="49"/>
    </row>
    <row r="8" spans="1:4" s="50" customFormat="1" ht="17.25">
      <c r="A8" s="594" t="s">
        <v>385</v>
      </c>
      <c r="B8" s="594"/>
      <c r="C8" s="594"/>
      <c r="D8" s="51"/>
    </row>
    <row r="9" spans="1:3" s="50" customFormat="1" ht="17.25">
      <c r="A9" s="593" t="s">
        <v>598</v>
      </c>
      <c r="B9" s="593"/>
      <c r="C9" s="593"/>
    </row>
    <row r="10" spans="1:3" ht="14.25">
      <c r="A10" s="119"/>
      <c r="B10" s="120"/>
      <c r="C10" s="121" t="s">
        <v>273</v>
      </c>
    </row>
    <row r="11" spans="1:3" s="52" customFormat="1" ht="88.5" customHeight="1">
      <c r="A11" s="445" t="s">
        <v>229</v>
      </c>
      <c r="B11" s="446" t="s">
        <v>230</v>
      </c>
      <c r="C11" s="447" t="s">
        <v>431</v>
      </c>
    </row>
    <row r="12" spans="1:3" ht="25.5" customHeight="1">
      <c r="A12" s="591" t="s">
        <v>439</v>
      </c>
      <c r="B12" s="592"/>
      <c r="C12" s="160">
        <f>C13+C54</f>
        <v>15181518</v>
      </c>
    </row>
    <row r="13" spans="1:3" ht="35.25" customHeight="1">
      <c r="A13" s="159" t="s">
        <v>315</v>
      </c>
      <c r="B13" s="159" t="s">
        <v>231</v>
      </c>
      <c r="C13" s="160">
        <f>C14+C19+C29+C32+C40+C48+C51</f>
        <v>11599355</v>
      </c>
    </row>
    <row r="14" spans="1:3" ht="34.5" customHeight="1">
      <c r="A14" s="159" t="s">
        <v>232</v>
      </c>
      <c r="B14" s="159" t="s">
        <v>233</v>
      </c>
      <c r="C14" s="160">
        <f>C15</f>
        <v>4413380</v>
      </c>
    </row>
    <row r="15" spans="1:3" ht="25.5" customHeight="1">
      <c r="A15" s="159" t="s">
        <v>234</v>
      </c>
      <c r="B15" s="159" t="s">
        <v>235</v>
      </c>
      <c r="C15" s="160">
        <f>C16+C17+C18</f>
        <v>4413380</v>
      </c>
    </row>
    <row r="16" spans="1:3" ht="75.75" customHeight="1">
      <c r="A16" s="161" t="s">
        <v>236</v>
      </c>
      <c r="B16" s="207" t="s">
        <v>157</v>
      </c>
      <c r="C16" s="162">
        <v>4358969</v>
      </c>
    </row>
    <row r="17" spans="1:3" ht="106.5" customHeight="1">
      <c r="A17" s="212" t="s">
        <v>117</v>
      </c>
      <c r="B17" s="207" t="s">
        <v>119</v>
      </c>
      <c r="C17" s="162">
        <v>33138</v>
      </c>
    </row>
    <row r="18" spans="1:3" ht="49.5" customHeight="1">
      <c r="A18" s="212" t="s">
        <v>118</v>
      </c>
      <c r="B18" s="208" t="s">
        <v>120</v>
      </c>
      <c r="C18" s="162">
        <v>21273</v>
      </c>
    </row>
    <row r="19" spans="1:3" ht="45" customHeight="1">
      <c r="A19" s="159" t="s">
        <v>197</v>
      </c>
      <c r="B19" s="159" t="s">
        <v>65</v>
      </c>
      <c r="C19" s="160">
        <f>C20</f>
        <v>700368</v>
      </c>
    </row>
    <row r="20" spans="1:3" ht="43.5" customHeight="1">
      <c r="A20" s="159" t="s">
        <v>199</v>
      </c>
      <c r="B20" s="159" t="s">
        <v>136</v>
      </c>
      <c r="C20" s="160">
        <f>C21+C23+C25+C27</f>
        <v>700368</v>
      </c>
    </row>
    <row r="21" spans="1:3" ht="78" customHeight="1">
      <c r="A21" s="161" t="s">
        <v>200</v>
      </c>
      <c r="B21" s="161" t="s">
        <v>187</v>
      </c>
      <c r="C21" s="162">
        <f>C22</f>
        <v>322858</v>
      </c>
    </row>
    <row r="22" spans="1:3" ht="106.5" customHeight="1">
      <c r="A22" s="161" t="s">
        <v>478</v>
      </c>
      <c r="B22" s="161" t="s">
        <v>479</v>
      </c>
      <c r="C22" s="162">
        <v>322858</v>
      </c>
    </row>
    <row r="23" spans="1:3" ht="84" customHeight="1">
      <c r="A23" s="161" t="s">
        <v>201</v>
      </c>
      <c r="B23" s="207" t="s">
        <v>188</v>
      </c>
      <c r="C23" s="162">
        <f>C24</f>
        <v>1620</v>
      </c>
    </row>
    <row r="24" spans="1:3" ht="123.75" customHeight="1">
      <c r="A24" s="161" t="s">
        <v>480</v>
      </c>
      <c r="B24" s="207" t="s">
        <v>481</v>
      </c>
      <c r="C24" s="162">
        <v>1620</v>
      </c>
    </row>
    <row r="25" spans="1:3" ht="72" customHeight="1">
      <c r="A25" s="161" t="s">
        <v>202</v>
      </c>
      <c r="B25" s="161" t="s">
        <v>189</v>
      </c>
      <c r="C25" s="162">
        <f>C26</f>
        <v>420539</v>
      </c>
    </row>
    <row r="26" spans="1:3" ht="108.75" customHeight="1">
      <c r="A26" s="161" t="s">
        <v>482</v>
      </c>
      <c r="B26" s="161" t="s">
        <v>483</v>
      </c>
      <c r="C26" s="162">
        <v>420539</v>
      </c>
    </row>
    <row r="27" spans="1:3" ht="82.5" customHeight="1">
      <c r="A27" s="161" t="s">
        <v>203</v>
      </c>
      <c r="B27" s="161" t="s">
        <v>190</v>
      </c>
      <c r="C27" s="162">
        <f>C28</f>
        <v>-44649</v>
      </c>
    </row>
    <row r="28" spans="1:3" ht="112.5" customHeight="1">
      <c r="A28" s="161" t="s">
        <v>484</v>
      </c>
      <c r="B28" s="161" t="s">
        <v>485</v>
      </c>
      <c r="C28" s="162">
        <v>-44649</v>
      </c>
    </row>
    <row r="29" spans="1:3" ht="26.25" customHeight="1">
      <c r="A29" s="159" t="s">
        <v>204</v>
      </c>
      <c r="B29" s="159" t="s">
        <v>205</v>
      </c>
      <c r="C29" s="160">
        <f>C30</f>
        <v>3173143</v>
      </c>
    </row>
    <row r="30" spans="1:3" s="53" customFormat="1" ht="19.5" customHeight="1">
      <c r="A30" s="159" t="s">
        <v>206</v>
      </c>
      <c r="B30" s="159" t="s">
        <v>208</v>
      </c>
      <c r="C30" s="160">
        <f>C31</f>
        <v>3173143</v>
      </c>
    </row>
    <row r="31" spans="1:3" s="53" customFormat="1" ht="24" customHeight="1">
      <c r="A31" s="161" t="s">
        <v>207</v>
      </c>
      <c r="B31" s="161" t="s">
        <v>208</v>
      </c>
      <c r="C31" s="162">
        <v>3173143</v>
      </c>
    </row>
    <row r="32" spans="1:3" ht="24.75" customHeight="1">
      <c r="A32" s="159" t="s">
        <v>316</v>
      </c>
      <c r="B32" s="159" t="s">
        <v>317</v>
      </c>
      <c r="C32" s="160">
        <f>C33+C35</f>
        <v>2687400</v>
      </c>
    </row>
    <row r="33" spans="1:3" ht="28.5" customHeight="1">
      <c r="A33" s="159" t="s">
        <v>318</v>
      </c>
      <c r="B33" s="159" t="s">
        <v>319</v>
      </c>
      <c r="C33" s="160">
        <f>C34</f>
        <v>737623</v>
      </c>
    </row>
    <row r="34" spans="1:3" ht="40.5" customHeight="1">
      <c r="A34" s="161" t="s">
        <v>262</v>
      </c>
      <c r="B34" s="161" t="s">
        <v>33</v>
      </c>
      <c r="C34" s="162">
        <v>737623</v>
      </c>
    </row>
    <row r="35" spans="1:3" ht="27" customHeight="1">
      <c r="A35" s="159" t="s">
        <v>320</v>
      </c>
      <c r="B35" s="159" t="s">
        <v>321</v>
      </c>
      <c r="C35" s="160">
        <f>C36+C38</f>
        <v>1949777</v>
      </c>
    </row>
    <row r="36" spans="1:3" ht="38.25" customHeight="1">
      <c r="A36" s="159" t="s">
        <v>699</v>
      </c>
      <c r="B36" s="159" t="s">
        <v>143</v>
      </c>
      <c r="C36" s="397">
        <f>C37</f>
        <v>813765</v>
      </c>
    </row>
    <row r="37" spans="1:3" ht="30.75" customHeight="1">
      <c r="A37" s="163" t="s">
        <v>11</v>
      </c>
      <c r="B37" s="209" t="s">
        <v>12</v>
      </c>
      <c r="C37" s="398">
        <v>813765</v>
      </c>
    </row>
    <row r="38" spans="1:3" ht="25.5" customHeight="1">
      <c r="A38" s="159" t="s">
        <v>38</v>
      </c>
      <c r="B38" s="159" t="s">
        <v>39</v>
      </c>
      <c r="C38" s="397">
        <f>C39</f>
        <v>1136012</v>
      </c>
    </row>
    <row r="39" spans="1:3" ht="26.25" customHeight="1">
      <c r="A39" s="163" t="s">
        <v>40</v>
      </c>
      <c r="B39" s="209" t="s">
        <v>13</v>
      </c>
      <c r="C39" s="398">
        <v>1136012</v>
      </c>
    </row>
    <row r="40" spans="1:3" ht="45.75" customHeight="1">
      <c r="A40" s="159" t="s">
        <v>237</v>
      </c>
      <c r="B40" s="159" t="s">
        <v>323</v>
      </c>
      <c r="C40" s="160">
        <f>C41+C46</f>
        <v>579429</v>
      </c>
    </row>
    <row r="41" spans="1:3" ht="93" customHeight="1">
      <c r="A41" s="159" t="s">
        <v>238</v>
      </c>
      <c r="B41" s="210" t="s">
        <v>37</v>
      </c>
      <c r="C41" s="160">
        <f>C42+C44</f>
        <v>539989</v>
      </c>
    </row>
    <row r="42" spans="1:3" ht="79.5" customHeight="1">
      <c r="A42" s="159" t="s">
        <v>239</v>
      </c>
      <c r="B42" s="159" t="s">
        <v>240</v>
      </c>
      <c r="C42" s="160">
        <f>C43</f>
        <v>434681</v>
      </c>
    </row>
    <row r="43" spans="1:3" ht="78.75">
      <c r="A43" s="161" t="s">
        <v>261</v>
      </c>
      <c r="B43" s="207" t="s">
        <v>34</v>
      </c>
      <c r="C43" s="162">
        <v>434681</v>
      </c>
    </row>
    <row r="44" spans="1:3" s="61" customFormat="1" ht="78.75">
      <c r="A44" s="159" t="s">
        <v>209</v>
      </c>
      <c r="B44" s="210" t="s">
        <v>435</v>
      </c>
      <c r="C44" s="160">
        <f>C45</f>
        <v>105308</v>
      </c>
    </row>
    <row r="45" spans="1:3" s="60" customFormat="1" ht="68.25" customHeight="1">
      <c r="A45" s="161" t="s">
        <v>260</v>
      </c>
      <c r="B45" s="161" t="s">
        <v>35</v>
      </c>
      <c r="C45" s="162">
        <v>105308</v>
      </c>
    </row>
    <row r="46" spans="1:3" s="61" customFormat="1" ht="70.5" customHeight="1">
      <c r="A46" s="159" t="s">
        <v>486</v>
      </c>
      <c r="B46" s="459" t="s">
        <v>487</v>
      </c>
      <c r="C46" s="160">
        <f>C47</f>
        <v>39440</v>
      </c>
    </row>
    <row r="47" spans="1:3" s="60" customFormat="1" ht="68.25" customHeight="1">
      <c r="A47" s="457" t="s">
        <v>488</v>
      </c>
      <c r="B47" s="454" t="s">
        <v>489</v>
      </c>
      <c r="C47" s="458">
        <v>39440</v>
      </c>
    </row>
    <row r="48" spans="1:3" ht="42.75" customHeight="1">
      <c r="A48" s="455" t="s">
        <v>599</v>
      </c>
      <c r="B48" s="159" t="s">
        <v>600</v>
      </c>
      <c r="C48" s="160">
        <f>C49</f>
        <v>20000</v>
      </c>
    </row>
    <row r="49" spans="1:3" s="316" customFormat="1" ht="42.75" customHeight="1">
      <c r="A49" s="455" t="s">
        <v>601</v>
      </c>
      <c r="B49" s="159" t="s">
        <v>602</v>
      </c>
      <c r="C49" s="160">
        <f>C50</f>
        <v>20000</v>
      </c>
    </row>
    <row r="50" spans="1:3" s="60" customFormat="1" ht="46.5" customHeight="1">
      <c r="A50" s="524" t="s">
        <v>603</v>
      </c>
      <c r="B50" s="456" t="s">
        <v>604</v>
      </c>
      <c r="C50" s="162">
        <v>20000</v>
      </c>
    </row>
    <row r="51" spans="1:3" s="60" customFormat="1" ht="46.5" customHeight="1">
      <c r="A51" s="455" t="s">
        <v>626</v>
      </c>
      <c r="B51" s="525" t="s">
        <v>627</v>
      </c>
      <c r="C51" s="160">
        <f>C53</f>
        <v>25635</v>
      </c>
    </row>
    <row r="52" spans="1:3" s="60" customFormat="1" ht="46.5" customHeight="1">
      <c r="A52" s="564" t="s">
        <v>702</v>
      </c>
      <c r="B52" s="566" t="s">
        <v>704</v>
      </c>
      <c r="C52" s="160">
        <f>C53</f>
        <v>25635</v>
      </c>
    </row>
    <row r="53" spans="1:3" s="60" customFormat="1" ht="46.5" customHeight="1">
      <c r="A53" s="565" t="s">
        <v>703</v>
      </c>
      <c r="B53" s="457" t="s">
        <v>705</v>
      </c>
      <c r="C53" s="162">
        <v>25635</v>
      </c>
    </row>
    <row r="54" spans="1:3" ht="25.5" customHeight="1">
      <c r="A54" s="164" t="s">
        <v>184</v>
      </c>
      <c r="B54" s="211" t="s">
        <v>185</v>
      </c>
      <c r="C54" s="397">
        <f>C55</f>
        <v>3582163</v>
      </c>
    </row>
    <row r="55" spans="1:3" ht="26.25">
      <c r="A55" s="164" t="s">
        <v>186</v>
      </c>
      <c r="B55" s="211" t="s">
        <v>191</v>
      </c>
      <c r="C55" s="397">
        <f>C56+C60+C62+C64</f>
        <v>3582163</v>
      </c>
    </row>
    <row r="56" spans="1:3" s="317" customFormat="1" ht="27" customHeight="1">
      <c r="A56" s="401" t="s">
        <v>436</v>
      </c>
      <c r="B56" s="402" t="s">
        <v>437</v>
      </c>
      <c r="C56" s="398">
        <f>C57</f>
        <v>1439059</v>
      </c>
    </row>
    <row r="57" spans="1:3" ht="19.5" customHeight="1">
      <c r="A57" s="401" t="s">
        <v>700</v>
      </c>
      <c r="B57" s="403" t="s">
        <v>192</v>
      </c>
      <c r="C57" s="398">
        <f>C58</f>
        <v>1439059</v>
      </c>
    </row>
    <row r="58" spans="1:3" ht="26.25">
      <c r="A58" s="401" t="s">
        <v>701</v>
      </c>
      <c r="B58" s="403" t="s">
        <v>36</v>
      </c>
      <c r="C58" s="398">
        <v>1439059</v>
      </c>
    </row>
    <row r="59" spans="1:3" s="317" customFormat="1" ht="27">
      <c r="A59" s="570" t="s">
        <v>713</v>
      </c>
      <c r="B59" s="568" t="s">
        <v>714</v>
      </c>
      <c r="C59" s="398">
        <f>C60+C62+C64</f>
        <v>2143104</v>
      </c>
    </row>
    <row r="60" spans="1:3" s="567" customFormat="1" ht="26.25">
      <c r="A60" s="401" t="s">
        <v>706</v>
      </c>
      <c r="B60" s="569" t="s">
        <v>707</v>
      </c>
      <c r="C60" s="398">
        <f>C61</f>
        <v>595743</v>
      </c>
    </row>
    <row r="61" spans="1:3" s="567" customFormat="1" ht="26.25">
      <c r="A61" s="401" t="s">
        <v>708</v>
      </c>
      <c r="B61" s="569" t="s">
        <v>709</v>
      </c>
      <c r="C61" s="398">
        <v>595743</v>
      </c>
    </row>
    <row r="62" spans="1:3" s="567" customFormat="1" ht="52.5">
      <c r="A62" s="570" t="s">
        <v>710</v>
      </c>
      <c r="B62" s="569" t="s">
        <v>711</v>
      </c>
      <c r="C62" s="398">
        <f>C63</f>
        <v>1194310</v>
      </c>
    </row>
    <row r="63" spans="1:3" s="567" customFormat="1" ht="52.5">
      <c r="A63" s="570" t="s">
        <v>520</v>
      </c>
      <c r="B63" s="569" t="s">
        <v>712</v>
      </c>
      <c r="C63" s="398">
        <v>1194310</v>
      </c>
    </row>
    <row r="64" spans="1:3" s="317" customFormat="1" ht="14.25">
      <c r="A64" s="401" t="s">
        <v>605</v>
      </c>
      <c r="B64" s="519" t="s">
        <v>606</v>
      </c>
      <c r="C64" s="518">
        <f>C65</f>
        <v>353051</v>
      </c>
    </row>
    <row r="65" spans="1:3" ht="14.25">
      <c r="A65" s="401" t="s">
        <v>524</v>
      </c>
      <c r="B65" s="519" t="s">
        <v>525</v>
      </c>
      <c r="C65" s="518">
        <v>353051</v>
      </c>
    </row>
    <row r="66" spans="1:3" ht="18">
      <c r="A66" s="94"/>
      <c r="B66" s="95"/>
      <c r="C66" s="517"/>
    </row>
    <row r="67" spans="1:3" ht="18">
      <c r="A67" s="94"/>
      <c r="B67" s="95"/>
      <c r="C67" s="517"/>
    </row>
    <row r="68" spans="1:3" ht="18">
      <c r="A68" s="94"/>
      <c r="B68" s="95"/>
      <c r="C68" s="96"/>
    </row>
    <row r="69" spans="1:3" ht="18">
      <c r="A69" s="94"/>
      <c r="B69" s="95"/>
      <c r="C69" s="96"/>
    </row>
    <row r="70" spans="1:3" ht="18">
      <c r="A70" s="94"/>
      <c r="B70" s="95"/>
      <c r="C70" s="96"/>
    </row>
    <row r="71" spans="1:3" ht="18">
      <c r="A71" s="94"/>
      <c r="B71" s="95"/>
      <c r="C71" s="96"/>
    </row>
    <row r="72" spans="1:3" ht="18">
      <c r="A72" s="94"/>
      <c r="B72" s="95"/>
      <c r="C72" s="96"/>
    </row>
    <row r="73" spans="1:3" ht="18">
      <c r="A73" s="94"/>
      <c r="B73" s="95"/>
      <c r="C73" s="96"/>
    </row>
    <row r="74" spans="1:3" ht="18">
      <c r="A74" s="94"/>
      <c r="B74" s="95"/>
      <c r="C74" s="96"/>
    </row>
    <row r="75" spans="1:3" ht="18">
      <c r="A75" s="94"/>
      <c r="B75" s="95"/>
      <c r="C75" s="96"/>
    </row>
    <row r="76" spans="1:3" ht="18">
      <c r="A76" s="94"/>
      <c r="B76" s="95"/>
      <c r="C76" s="96"/>
    </row>
    <row r="77" spans="1:3" ht="18">
      <c r="A77" s="94"/>
      <c r="B77" s="95"/>
      <c r="C77" s="96"/>
    </row>
    <row r="78" spans="1:3" ht="18">
      <c r="A78" s="94"/>
      <c r="B78" s="95"/>
      <c r="C78" s="96"/>
    </row>
    <row r="79" spans="1:3" ht="18">
      <c r="A79" s="94"/>
      <c r="B79" s="95"/>
      <c r="C79" s="96"/>
    </row>
    <row r="80" spans="1:3" ht="18">
      <c r="A80" s="94"/>
      <c r="B80" s="95"/>
      <c r="C80" s="96"/>
    </row>
    <row r="81" spans="1:3" ht="18">
      <c r="A81" s="94"/>
      <c r="B81" s="95"/>
      <c r="C81" s="96"/>
    </row>
    <row r="82" spans="1:3" ht="18">
      <c r="A82" s="94"/>
      <c r="B82" s="95"/>
      <c r="C82" s="96"/>
    </row>
    <row r="83" spans="1:3" ht="18">
      <c r="A83" s="94"/>
      <c r="B83" s="95"/>
      <c r="C83" s="96"/>
    </row>
    <row r="84" spans="1:3" ht="18">
      <c r="A84" s="94"/>
      <c r="B84" s="95"/>
      <c r="C84" s="96"/>
    </row>
    <row r="85" spans="1:3" ht="18">
      <c r="A85" s="94"/>
      <c r="B85" s="95"/>
      <c r="C85" s="96"/>
    </row>
    <row r="86" spans="1:3" ht="18">
      <c r="A86" s="94"/>
      <c r="B86" s="95"/>
      <c r="C86" s="96"/>
    </row>
    <row r="87" spans="1:3" ht="18">
      <c r="A87" s="94"/>
      <c r="B87" s="95"/>
      <c r="C87" s="96"/>
    </row>
    <row r="88" spans="1:3" ht="18">
      <c r="A88" s="94"/>
      <c r="B88" s="95"/>
      <c r="C88" s="96"/>
    </row>
    <row r="89" spans="1:3" ht="18">
      <c r="A89" s="94"/>
      <c r="B89" s="95"/>
      <c r="C89" s="96"/>
    </row>
    <row r="90" spans="1:3" ht="18">
      <c r="A90" s="94"/>
      <c r="B90" s="95"/>
      <c r="C90" s="96"/>
    </row>
    <row r="91" spans="1:3" ht="18">
      <c r="A91" s="94"/>
      <c r="B91" s="95"/>
      <c r="C91" s="96"/>
    </row>
    <row r="92" spans="1:3" ht="18">
      <c r="A92" s="94"/>
      <c r="B92" s="95"/>
      <c r="C92" s="96"/>
    </row>
    <row r="93" spans="1:3" ht="18">
      <c r="A93" s="94"/>
      <c r="B93" s="95"/>
      <c r="C93" s="96"/>
    </row>
    <row r="94" spans="1:3" ht="18">
      <c r="A94" s="94"/>
      <c r="B94" s="95"/>
      <c r="C94" s="96"/>
    </row>
    <row r="95" spans="1:3" ht="18">
      <c r="A95" s="94"/>
      <c r="B95" s="95"/>
      <c r="C95" s="96"/>
    </row>
    <row r="96" spans="1:3" ht="18">
      <c r="A96" s="94"/>
      <c r="B96" s="95"/>
      <c r="C96" s="96"/>
    </row>
    <row r="97" spans="1:3" ht="18">
      <c r="A97" s="94"/>
      <c r="B97" s="95"/>
      <c r="C97" s="96"/>
    </row>
    <row r="98" spans="1:3" ht="18">
      <c r="A98" s="94"/>
      <c r="B98" s="95"/>
      <c r="C98" s="96"/>
    </row>
    <row r="99" spans="1:3" ht="18">
      <c r="A99" s="94"/>
      <c r="B99" s="95"/>
      <c r="C99" s="96"/>
    </row>
    <row r="100" spans="1:3" ht="18">
      <c r="A100" s="57"/>
      <c r="B100" s="58"/>
      <c r="C100" s="59"/>
    </row>
    <row r="101" spans="1:3" ht="18">
      <c r="A101" s="57"/>
      <c r="B101" s="58"/>
      <c r="C101" s="59"/>
    </row>
    <row r="102" spans="1:3" ht="18">
      <c r="A102" s="57"/>
      <c r="B102" s="58"/>
      <c r="C102" s="59"/>
    </row>
    <row r="103" spans="1:3" ht="18">
      <c r="A103" s="57"/>
      <c r="B103" s="58"/>
      <c r="C103" s="59"/>
    </row>
    <row r="104" spans="1:3" ht="18">
      <c r="A104" s="57"/>
      <c r="B104" s="58"/>
      <c r="C104" s="59"/>
    </row>
    <row r="105" spans="1:3" ht="18">
      <c r="A105" s="57"/>
      <c r="B105" s="58"/>
      <c r="C105" s="59"/>
    </row>
    <row r="106" spans="1:3" ht="18">
      <c r="A106" s="57"/>
      <c r="B106" s="58"/>
      <c r="C106" s="59"/>
    </row>
    <row r="107" spans="1:3" ht="18">
      <c r="A107" s="57"/>
      <c r="B107" s="58"/>
      <c r="C107" s="59"/>
    </row>
    <row r="108" spans="1:3" ht="18">
      <c r="A108" s="57"/>
      <c r="B108" s="58"/>
      <c r="C108" s="59"/>
    </row>
    <row r="109" spans="1:3" ht="18">
      <c r="A109" s="57"/>
      <c r="B109" s="58"/>
      <c r="C109" s="59"/>
    </row>
    <row r="110" spans="1:3" ht="18">
      <c r="A110" s="57"/>
      <c r="B110" s="58"/>
      <c r="C110" s="59"/>
    </row>
    <row r="111" spans="1:3" ht="18">
      <c r="A111" s="57"/>
      <c r="B111" s="58"/>
      <c r="C111" s="59"/>
    </row>
    <row r="112" spans="1:3" ht="18">
      <c r="A112" s="57"/>
      <c r="B112" s="58"/>
      <c r="C112" s="59"/>
    </row>
    <row r="113" spans="1:3" ht="18">
      <c r="A113" s="57"/>
      <c r="B113" s="58"/>
      <c r="C113" s="59"/>
    </row>
    <row r="114" spans="1:3" ht="18">
      <c r="A114" s="57"/>
      <c r="B114" s="58"/>
      <c r="C114" s="59"/>
    </row>
    <row r="115" spans="1:3" ht="18">
      <c r="A115" s="57"/>
      <c r="B115" s="58"/>
      <c r="C115" s="59"/>
    </row>
    <row r="116" spans="1:3" ht="18">
      <c r="A116" s="57"/>
      <c r="B116" s="58"/>
      <c r="C116" s="59"/>
    </row>
    <row r="117" spans="1:3" ht="18">
      <c r="A117" s="57"/>
      <c r="B117" s="58"/>
      <c r="C117" s="59"/>
    </row>
    <row r="118" spans="1:3" ht="18">
      <c r="A118" s="57"/>
      <c r="B118" s="58"/>
      <c r="C118" s="59"/>
    </row>
    <row r="119" spans="1:3" ht="18">
      <c r="A119" s="57"/>
      <c r="B119" s="58"/>
      <c r="C119" s="59"/>
    </row>
    <row r="120" spans="1:3" ht="18">
      <c r="A120" s="57"/>
      <c r="B120" s="58"/>
      <c r="C120" s="59"/>
    </row>
    <row r="121" spans="1:3" ht="18">
      <c r="A121" s="57"/>
      <c r="B121" s="58"/>
      <c r="C121" s="59"/>
    </row>
    <row r="122" spans="1:3" ht="18">
      <c r="A122" s="57"/>
      <c r="B122" s="58"/>
      <c r="C122" s="59"/>
    </row>
    <row r="123" spans="1:3" ht="18">
      <c r="A123" s="57"/>
      <c r="B123" s="58"/>
      <c r="C123" s="59"/>
    </row>
    <row r="124" spans="1:3" ht="18">
      <c r="A124" s="57"/>
      <c r="B124" s="58"/>
      <c r="C124" s="59"/>
    </row>
    <row r="125" spans="1:3" ht="18">
      <c r="A125" s="57"/>
      <c r="B125" s="58"/>
      <c r="C125" s="59"/>
    </row>
    <row r="126" spans="1:3" ht="18">
      <c r="A126" s="57"/>
      <c r="B126" s="58"/>
      <c r="C126" s="59"/>
    </row>
    <row r="127" spans="1:3" ht="18">
      <c r="A127" s="57"/>
      <c r="B127" s="58"/>
      <c r="C127" s="59"/>
    </row>
    <row r="128" spans="1:3" ht="18">
      <c r="A128" s="57"/>
      <c r="B128" s="58"/>
      <c r="C128" s="59"/>
    </row>
    <row r="129" spans="1:3" ht="18">
      <c r="A129" s="57"/>
      <c r="B129" s="58"/>
      <c r="C129" s="59"/>
    </row>
    <row r="130" spans="1:3" ht="18">
      <c r="A130" s="57"/>
      <c r="B130" s="58"/>
      <c r="C130" s="59"/>
    </row>
    <row r="131" spans="1:3" ht="18">
      <c r="A131" s="57"/>
      <c r="B131" s="58"/>
      <c r="C131" s="59"/>
    </row>
    <row r="132" spans="1:3" ht="18">
      <c r="A132" s="57"/>
      <c r="B132" s="58"/>
      <c r="C132" s="59"/>
    </row>
    <row r="133" spans="1:3" ht="18">
      <c r="A133" s="57"/>
      <c r="B133" s="58"/>
      <c r="C133" s="59"/>
    </row>
    <row r="134" spans="1:3" ht="18">
      <c r="A134" s="57"/>
      <c r="B134" s="58"/>
      <c r="C134" s="59"/>
    </row>
    <row r="135" spans="1:3" ht="18">
      <c r="A135" s="57"/>
      <c r="B135" s="58"/>
      <c r="C135" s="59"/>
    </row>
    <row r="136" spans="1:3" ht="18">
      <c r="A136" s="57"/>
      <c r="B136" s="58"/>
      <c r="C136" s="59"/>
    </row>
    <row r="137" spans="1:3" ht="18">
      <c r="A137" s="57"/>
      <c r="B137" s="58"/>
      <c r="C137" s="59"/>
    </row>
    <row r="138" spans="1:3" ht="18">
      <c r="A138" s="57"/>
      <c r="B138" s="58"/>
      <c r="C138" s="59"/>
    </row>
    <row r="139" spans="1:3" ht="18">
      <c r="A139" s="57"/>
      <c r="B139" s="58"/>
      <c r="C139" s="59"/>
    </row>
    <row r="140" spans="1:3" ht="18">
      <c r="A140" s="57"/>
      <c r="B140" s="58"/>
      <c r="C140" s="59"/>
    </row>
    <row r="141" spans="1:3" ht="18">
      <c r="A141" s="57"/>
      <c r="B141" s="58"/>
      <c r="C141" s="59"/>
    </row>
    <row r="142" spans="1:3" ht="18">
      <c r="A142" s="57"/>
      <c r="B142" s="58"/>
      <c r="C142" s="59"/>
    </row>
    <row r="143" spans="1:3" ht="18">
      <c r="A143" s="57"/>
      <c r="B143" s="58"/>
      <c r="C143" s="59"/>
    </row>
    <row r="144" spans="1:3" ht="18">
      <c r="A144" s="57"/>
      <c r="B144" s="58"/>
      <c r="C144" s="59"/>
    </row>
    <row r="145" spans="1:3" ht="18">
      <c r="A145" s="57"/>
      <c r="B145" s="58"/>
      <c r="C145" s="59"/>
    </row>
    <row r="146" spans="1:3" ht="18">
      <c r="A146" s="57"/>
      <c r="B146" s="58"/>
      <c r="C146" s="59"/>
    </row>
    <row r="147" spans="1:3" ht="18">
      <c r="A147" s="57"/>
      <c r="B147" s="58"/>
      <c r="C147" s="59"/>
    </row>
    <row r="148" spans="1:3" ht="18">
      <c r="A148" s="57"/>
      <c r="B148" s="58"/>
      <c r="C148" s="59"/>
    </row>
    <row r="149" spans="1:3" ht="18">
      <c r="A149" s="57"/>
      <c r="B149" s="58"/>
      <c r="C149" s="59"/>
    </row>
    <row r="150" spans="1:3" ht="18">
      <c r="A150" s="57"/>
      <c r="B150" s="58"/>
      <c r="C150" s="59"/>
    </row>
    <row r="151" spans="1:3" ht="18">
      <c r="A151" s="57"/>
      <c r="B151" s="58"/>
      <c r="C151" s="59"/>
    </row>
    <row r="152" spans="1:3" ht="18">
      <c r="A152" s="57"/>
      <c r="B152" s="58"/>
      <c r="C152" s="59"/>
    </row>
    <row r="153" spans="1:3" ht="18">
      <c r="A153" s="57"/>
      <c r="B153" s="58"/>
      <c r="C153" s="59"/>
    </row>
    <row r="154" spans="1:3" ht="18">
      <c r="A154" s="57"/>
      <c r="B154" s="58"/>
      <c r="C154" s="59"/>
    </row>
    <row r="155" spans="1:3" ht="18">
      <c r="A155" s="57"/>
      <c r="B155" s="58"/>
      <c r="C155" s="59"/>
    </row>
    <row r="156" spans="1:3" ht="18">
      <c r="A156" s="57"/>
      <c r="B156" s="58"/>
      <c r="C156" s="59"/>
    </row>
    <row r="157" spans="1:3" ht="18">
      <c r="A157" s="57"/>
      <c r="B157" s="58"/>
      <c r="C157" s="59"/>
    </row>
    <row r="158" spans="1:3" ht="18">
      <c r="A158" s="57"/>
      <c r="B158" s="58"/>
      <c r="C158" s="59"/>
    </row>
    <row r="159" spans="1:3" ht="18">
      <c r="A159" s="57"/>
      <c r="B159" s="58"/>
      <c r="C159" s="59"/>
    </row>
    <row r="160" spans="1:3" ht="18">
      <c r="A160" s="57"/>
      <c r="B160" s="58"/>
      <c r="C160" s="59"/>
    </row>
    <row r="161" spans="1:3" ht="18">
      <c r="A161" s="57"/>
      <c r="B161" s="58"/>
      <c r="C161" s="59"/>
    </row>
    <row r="162" spans="1:3" ht="18">
      <c r="A162" s="57"/>
      <c r="B162" s="58"/>
      <c r="C162" s="59"/>
    </row>
    <row r="163" spans="1:3" ht="18">
      <c r="A163" s="57"/>
      <c r="B163" s="58"/>
      <c r="C163" s="59"/>
    </row>
    <row r="164" spans="1:3" ht="18">
      <c r="A164" s="57"/>
      <c r="B164" s="58"/>
      <c r="C164" s="59"/>
    </row>
    <row r="165" spans="1:3" ht="18">
      <c r="A165" s="57"/>
      <c r="B165" s="58"/>
      <c r="C165" s="59"/>
    </row>
    <row r="166" spans="1:3" ht="18">
      <c r="A166" s="57"/>
      <c r="B166" s="58"/>
      <c r="C166" s="59"/>
    </row>
    <row r="167" spans="1:3" ht="18">
      <c r="A167" s="57"/>
      <c r="B167" s="58"/>
      <c r="C167" s="59"/>
    </row>
    <row r="168" spans="1:3" ht="18">
      <c r="A168" s="57"/>
      <c r="B168" s="58"/>
      <c r="C168" s="59"/>
    </row>
    <row r="169" spans="1:3" ht="18">
      <c r="A169" s="57"/>
      <c r="B169" s="58"/>
      <c r="C169" s="59"/>
    </row>
    <row r="170" spans="1:3" ht="18">
      <c r="A170" s="57"/>
      <c r="B170" s="58"/>
      <c r="C170" s="59"/>
    </row>
    <row r="171" spans="1:3" ht="18">
      <c r="A171" s="57"/>
      <c r="B171" s="58"/>
      <c r="C171" s="59"/>
    </row>
    <row r="172" spans="1:3" ht="18">
      <c r="A172" s="57"/>
      <c r="B172" s="58"/>
      <c r="C172" s="59"/>
    </row>
    <row r="173" spans="1:3" ht="18">
      <c r="A173" s="57"/>
      <c r="B173" s="58"/>
      <c r="C173" s="59"/>
    </row>
    <row r="174" spans="1:3" ht="18">
      <c r="A174" s="57"/>
      <c r="B174" s="58"/>
      <c r="C174" s="59"/>
    </row>
    <row r="175" spans="1:3" ht="18">
      <c r="A175" s="57"/>
      <c r="B175" s="58"/>
      <c r="C175" s="59"/>
    </row>
    <row r="176" spans="1:3" ht="18">
      <c r="A176" s="57"/>
      <c r="B176" s="58"/>
      <c r="C176" s="59"/>
    </row>
    <row r="177" spans="1:3" ht="18">
      <c r="A177" s="57"/>
      <c r="B177" s="58"/>
      <c r="C177" s="59"/>
    </row>
    <row r="178" spans="1:3" ht="18">
      <c r="A178" s="57"/>
      <c r="B178" s="58"/>
      <c r="C178" s="59"/>
    </row>
    <row r="179" spans="1:3" ht="18">
      <c r="A179" s="57"/>
      <c r="B179" s="58"/>
      <c r="C179" s="59"/>
    </row>
    <row r="180" spans="1:3" ht="18">
      <c r="A180" s="57"/>
      <c r="B180" s="58"/>
      <c r="C180" s="59"/>
    </row>
    <row r="181" spans="1:3" ht="18">
      <c r="A181" s="57"/>
      <c r="B181" s="58"/>
      <c r="C181" s="59"/>
    </row>
    <row r="182" spans="1:3" ht="18">
      <c r="A182" s="57"/>
      <c r="B182" s="58"/>
      <c r="C182" s="59"/>
    </row>
    <row r="183" spans="1:3" ht="18">
      <c r="A183" s="57"/>
      <c r="B183" s="58"/>
      <c r="C183" s="59"/>
    </row>
    <row r="184" spans="1:3" ht="18">
      <c r="A184" s="57"/>
      <c r="B184" s="58"/>
      <c r="C184" s="59"/>
    </row>
    <row r="185" spans="1:3" ht="18">
      <c r="A185" s="57"/>
      <c r="B185" s="58"/>
      <c r="C185" s="59"/>
    </row>
    <row r="186" spans="1:3" ht="18">
      <c r="A186" s="57"/>
      <c r="B186" s="58"/>
      <c r="C186" s="59"/>
    </row>
    <row r="187" spans="1:3" ht="18">
      <c r="A187" s="57"/>
      <c r="B187" s="58"/>
      <c r="C187" s="59"/>
    </row>
    <row r="188" spans="1:3" ht="18">
      <c r="A188" s="57"/>
      <c r="B188" s="58"/>
      <c r="C188" s="59"/>
    </row>
    <row r="189" spans="1:3" ht="18">
      <c r="A189" s="57"/>
      <c r="B189" s="58"/>
      <c r="C189" s="59"/>
    </row>
    <row r="190" spans="1:3" ht="18">
      <c r="A190" s="57"/>
      <c r="B190" s="58"/>
      <c r="C190" s="59"/>
    </row>
    <row r="191" spans="1:3" ht="18">
      <c r="A191" s="57"/>
      <c r="B191" s="58"/>
      <c r="C191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5"/>
  <sheetViews>
    <sheetView view="pageBreakPreview" zoomScale="71" zoomScaleSheetLayoutView="71" zoomScalePageLayoutView="0" workbookViewId="0" topLeftCell="A1">
      <selection activeCell="A7" sqref="A7"/>
    </sheetView>
  </sheetViews>
  <sheetFormatPr defaultColWidth="8.7109375" defaultRowHeight="15"/>
  <cols>
    <col min="1" max="1" width="32.7109375" style="189" customWidth="1"/>
    <col min="2" max="2" width="85.28125" style="190" customWidth="1"/>
    <col min="3" max="3" width="18.00390625" style="190" customWidth="1"/>
    <col min="4" max="4" width="19.28125" style="191" customWidth="1"/>
    <col min="5" max="16384" width="8.7109375" style="46" customWidth="1"/>
  </cols>
  <sheetData>
    <row r="1" spans="1:7" s="38" customFormat="1" ht="29.25" customHeight="1">
      <c r="A1" s="576" t="s">
        <v>99</v>
      </c>
      <c r="B1" s="576"/>
      <c r="C1" s="576"/>
      <c r="D1" s="576"/>
      <c r="E1" s="55"/>
      <c r="F1" s="55"/>
      <c r="G1" s="55"/>
    </row>
    <row r="2" spans="1:7" s="38" customFormat="1" ht="36" customHeight="1">
      <c r="A2" s="576" t="s">
        <v>588</v>
      </c>
      <c r="B2" s="576"/>
      <c r="C2" s="576"/>
      <c r="D2" s="576"/>
      <c r="E2" s="55"/>
      <c r="F2" s="55"/>
      <c r="G2" s="55"/>
    </row>
    <row r="3" spans="1:7" s="38" customFormat="1" ht="30.75" customHeight="1">
      <c r="A3" s="576" t="s">
        <v>337</v>
      </c>
      <c r="B3" s="576"/>
      <c r="C3" s="576"/>
      <c r="D3" s="576"/>
      <c r="E3" s="55"/>
      <c r="F3" s="55"/>
      <c r="G3" s="55"/>
    </row>
    <row r="4" spans="1:7" s="39" customFormat="1" ht="29.25" customHeight="1">
      <c r="A4" s="597" t="s">
        <v>338</v>
      </c>
      <c r="B4" s="597"/>
      <c r="C4" s="597"/>
      <c r="D4" s="597"/>
      <c r="E4" s="56"/>
      <c r="F4" s="56"/>
      <c r="G4" s="56"/>
    </row>
    <row r="5" spans="1:7" s="39" customFormat="1" ht="27.75" customHeight="1">
      <c r="A5" s="597" t="s">
        <v>607</v>
      </c>
      <c r="B5" s="597"/>
      <c r="C5" s="597"/>
      <c r="D5" s="597"/>
      <c r="E5" s="56"/>
      <c r="F5" s="56"/>
      <c r="G5" s="56"/>
    </row>
    <row r="6" spans="1:4" ht="21">
      <c r="A6" s="590" t="s">
        <v>720</v>
      </c>
      <c r="B6" s="590"/>
      <c r="C6" s="590"/>
      <c r="D6" s="590"/>
    </row>
    <row r="7" spans="2:4" ht="15">
      <c r="B7" s="596"/>
      <c r="C7" s="596"/>
      <c r="D7" s="596"/>
    </row>
    <row r="8" ht="15">
      <c r="E8" s="49"/>
    </row>
    <row r="9" spans="1:5" s="50" customFormat="1" ht="20.25">
      <c r="A9" s="601" t="s">
        <v>385</v>
      </c>
      <c r="B9" s="601"/>
      <c r="C9" s="601"/>
      <c r="D9" s="601"/>
      <c r="E9" s="51"/>
    </row>
    <row r="10" spans="1:4" s="50" customFormat="1" ht="30" customHeight="1">
      <c r="A10" s="600" t="s">
        <v>608</v>
      </c>
      <c r="B10" s="600"/>
      <c r="C10" s="600"/>
      <c r="D10" s="600"/>
    </row>
    <row r="11" ht="18">
      <c r="D11" s="334" t="s">
        <v>273</v>
      </c>
    </row>
    <row r="12" spans="1:4" s="52" customFormat="1" ht="88.5" customHeight="1">
      <c r="A12" s="448" t="s">
        <v>229</v>
      </c>
      <c r="B12" s="449" t="s">
        <v>230</v>
      </c>
      <c r="C12" s="450" t="s">
        <v>490</v>
      </c>
      <c r="D12" s="450" t="s">
        <v>609</v>
      </c>
    </row>
    <row r="13" spans="1:4" ht="29.25" customHeight="1">
      <c r="A13" s="598" t="s">
        <v>439</v>
      </c>
      <c r="B13" s="599"/>
      <c r="C13" s="338">
        <f>C14+C52</f>
        <v>13357158</v>
      </c>
      <c r="D13" s="338">
        <f>D14+D52</f>
        <v>13558215</v>
      </c>
    </row>
    <row r="14" spans="1:4" ht="29.25" customHeight="1">
      <c r="A14" s="337" t="s">
        <v>315</v>
      </c>
      <c r="B14" s="337" t="s">
        <v>231</v>
      </c>
      <c r="C14" s="338">
        <f>C15+C20+C30+C33+C41+C49</f>
        <v>11920813</v>
      </c>
      <c r="D14" s="338">
        <f>D15+D20+D30+D33+D41+D49</f>
        <v>12252447</v>
      </c>
    </row>
    <row r="15" spans="1:4" ht="30.75" customHeight="1">
      <c r="A15" s="337" t="s">
        <v>232</v>
      </c>
      <c r="B15" s="337" t="s">
        <v>233</v>
      </c>
      <c r="C15" s="338">
        <f>C16</f>
        <v>4615013</v>
      </c>
      <c r="D15" s="338">
        <f>D16</f>
        <v>4818068</v>
      </c>
    </row>
    <row r="16" spans="1:4" ht="24.75" customHeight="1">
      <c r="A16" s="337" t="s">
        <v>234</v>
      </c>
      <c r="B16" s="337" t="s">
        <v>235</v>
      </c>
      <c r="C16" s="338">
        <f>C17+C18+C19</f>
        <v>4615013</v>
      </c>
      <c r="D16" s="338">
        <f>D17+D18+D19</f>
        <v>4818068</v>
      </c>
    </row>
    <row r="17" spans="1:4" ht="79.5" customHeight="1">
      <c r="A17" s="339" t="s">
        <v>236</v>
      </c>
      <c r="B17" s="340" t="s">
        <v>157</v>
      </c>
      <c r="C17" s="341">
        <v>4559078</v>
      </c>
      <c r="D17" s="341">
        <v>4760608</v>
      </c>
    </row>
    <row r="18" spans="1:4" ht="121.5" customHeight="1">
      <c r="A18" s="342" t="s">
        <v>117</v>
      </c>
      <c r="B18" s="340" t="s">
        <v>119</v>
      </c>
      <c r="C18" s="341">
        <v>34662</v>
      </c>
      <c r="D18" s="341">
        <v>36187</v>
      </c>
    </row>
    <row r="19" spans="1:4" s="53" customFormat="1" ht="39" customHeight="1">
      <c r="A19" s="342" t="s">
        <v>118</v>
      </c>
      <c r="B19" s="343" t="s">
        <v>120</v>
      </c>
      <c r="C19" s="341">
        <v>21273</v>
      </c>
      <c r="D19" s="341">
        <v>21273</v>
      </c>
    </row>
    <row r="20" spans="1:4" s="53" customFormat="1" ht="43.5" customHeight="1">
      <c r="A20" s="337" t="s">
        <v>197</v>
      </c>
      <c r="B20" s="337" t="s">
        <v>65</v>
      </c>
      <c r="C20" s="338">
        <f>C21</f>
        <v>722075</v>
      </c>
      <c r="D20" s="338">
        <f>D21</f>
        <v>722075</v>
      </c>
    </row>
    <row r="21" spans="1:4" ht="42.75" customHeight="1">
      <c r="A21" s="337" t="s">
        <v>199</v>
      </c>
      <c r="B21" s="337" t="s">
        <v>136</v>
      </c>
      <c r="C21" s="338">
        <f>C22+C24+C26+C28</f>
        <v>722075</v>
      </c>
      <c r="D21" s="338">
        <f>D22+D24+D26+D28</f>
        <v>722075</v>
      </c>
    </row>
    <row r="22" spans="1:4" ht="87" customHeight="1">
      <c r="A22" s="339" t="s">
        <v>200</v>
      </c>
      <c r="B22" s="339" t="s">
        <v>187</v>
      </c>
      <c r="C22" s="341">
        <f>C23</f>
        <v>332354</v>
      </c>
      <c r="D22" s="341">
        <f>D23</f>
        <v>332354</v>
      </c>
    </row>
    <row r="23" spans="1:4" ht="132" customHeight="1">
      <c r="A23" s="339" t="s">
        <v>478</v>
      </c>
      <c r="B23" s="339" t="s">
        <v>479</v>
      </c>
      <c r="C23" s="341">
        <v>332354</v>
      </c>
      <c r="D23" s="341">
        <v>332354</v>
      </c>
    </row>
    <row r="24" spans="1:4" ht="102" customHeight="1">
      <c r="A24" s="339" t="s">
        <v>201</v>
      </c>
      <c r="B24" s="340" t="s">
        <v>188</v>
      </c>
      <c r="C24" s="341">
        <f>C25</f>
        <v>1639</v>
      </c>
      <c r="D24" s="341">
        <f>D25</f>
        <v>1639</v>
      </c>
    </row>
    <row r="25" spans="1:4" ht="144.75" customHeight="1">
      <c r="A25" s="339" t="s">
        <v>480</v>
      </c>
      <c r="B25" s="340" t="s">
        <v>481</v>
      </c>
      <c r="C25" s="341">
        <v>1639</v>
      </c>
      <c r="D25" s="341">
        <v>1639</v>
      </c>
    </row>
    <row r="26" spans="1:4" ht="82.5" customHeight="1">
      <c r="A26" s="339" t="s">
        <v>202</v>
      </c>
      <c r="B26" s="339" t="s">
        <v>189</v>
      </c>
      <c r="C26" s="341">
        <f>C27</f>
        <v>430265</v>
      </c>
      <c r="D26" s="341">
        <f>D27</f>
        <v>430265</v>
      </c>
    </row>
    <row r="27" spans="1:4" ht="128.25" customHeight="1">
      <c r="A27" s="339" t="s">
        <v>482</v>
      </c>
      <c r="B27" s="339" t="s">
        <v>483</v>
      </c>
      <c r="C27" s="341">
        <v>430265</v>
      </c>
      <c r="D27" s="341">
        <v>430265</v>
      </c>
    </row>
    <row r="28" spans="1:4" ht="87" customHeight="1">
      <c r="A28" s="339" t="s">
        <v>203</v>
      </c>
      <c r="B28" s="339" t="s">
        <v>190</v>
      </c>
      <c r="C28" s="341">
        <f>C29</f>
        <v>-42183</v>
      </c>
      <c r="D28" s="341">
        <f>D29</f>
        <v>-42183</v>
      </c>
    </row>
    <row r="29" spans="1:4" ht="120.75" customHeight="1">
      <c r="A29" s="339" t="s">
        <v>484</v>
      </c>
      <c r="B29" s="339" t="s">
        <v>485</v>
      </c>
      <c r="C29" s="341">
        <v>-42183</v>
      </c>
      <c r="D29" s="341">
        <v>-42183</v>
      </c>
    </row>
    <row r="30" spans="1:4" ht="20.25" customHeight="1">
      <c r="A30" s="337" t="s">
        <v>204</v>
      </c>
      <c r="B30" s="337" t="s">
        <v>205</v>
      </c>
      <c r="C30" s="338">
        <f>C31</f>
        <v>3296896</v>
      </c>
      <c r="D30" s="338">
        <f>D31</f>
        <v>3425475</v>
      </c>
    </row>
    <row r="31" spans="1:4" ht="27.75" customHeight="1">
      <c r="A31" s="337" t="s">
        <v>206</v>
      </c>
      <c r="B31" s="337" t="s">
        <v>208</v>
      </c>
      <c r="C31" s="338">
        <f>C32</f>
        <v>3296896</v>
      </c>
      <c r="D31" s="338">
        <f>D32</f>
        <v>3425475</v>
      </c>
    </row>
    <row r="32" spans="1:4" s="60" customFormat="1" ht="21" customHeight="1">
      <c r="A32" s="339" t="s">
        <v>207</v>
      </c>
      <c r="B32" s="339" t="s">
        <v>208</v>
      </c>
      <c r="C32" s="341">
        <v>3296896</v>
      </c>
      <c r="D32" s="341">
        <v>3425475</v>
      </c>
    </row>
    <row r="33" spans="1:4" ht="26.25" customHeight="1">
      <c r="A33" s="337" t="s">
        <v>316</v>
      </c>
      <c r="B33" s="337" t="s">
        <v>317</v>
      </c>
      <c r="C33" s="338">
        <f>C34+C36</f>
        <v>2687400</v>
      </c>
      <c r="D33" s="338">
        <f>D34+D36</f>
        <v>2687400</v>
      </c>
    </row>
    <row r="34" spans="1:4" ht="23.25" customHeight="1">
      <c r="A34" s="337" t="s">
        <v>318</v>
      </c>
      <c r="B34" s="337" t="s">
        <v>319</v>
      </c>
      <c r="C34" s="338">
        <f>C35</f>
        <v>737623</v>
      </c>
      <c r="D34" s="338">
        <f>D35</f>
        <v>737623</v>
      </c>
    </row>
    <row r="35" spans="1:4" ht="61.5" customHeight="1">
      <c r="A35" s="339" t="s">
        <v>262</v>
      </c>
      <c r="B35" s="339" t="s">
        <v>33</v>
      </c>
      <c r="C35" s="341">
        <v>737623</v>
      </c>
      <c r="D35" s="341">
        <v>737623</v>
      </c>
    </row>
    <row r="36" spans="1:4" ht="26.25" customHeight="1">
      <c r="A36" s="337" t="s">
        <v>320</v>
      </c>
      <c r="B36" s="337" t="s">
        <v>321</v>
      </c>
      <c r="C36" s="338">
        <f>C37+C39</f>
        <v>1949777</v>
      </c>
      <c r="D36" s="338">
        <f>D37+D39</f>
        <v>1949777</v>
      </c>
    </row>
    <row r="37" spans="1:4" ht="27.75" customHeight="1">
      <c r="A37" s="337" t="s">
        <v>142</v>
      </c>
      <c r="B37" s="337" t="s">
        <v>143</v>
      </c>
      <c r="C37" s="338">
        <f>C38</f>
        <v>813765</v>
      </c>
      <c r="D37" s="338">
        <f>D38</f>
        <v>813765</v>
      </c>
    </row>
    <row r="38" spans="1:4" s="61" customFormat="1" ht="43.5" customHeight="1">
      <c r="A38" s="344" t="s">
        <v>11</v>
      </c>
      <c r="B38" s="345" t="s">
        <v>12</v>
      </c>
      <c r="C38" s="341">
        <v>813765</v>
      </c>
      <c r="D38" s="341">
        <v>813765</v>
      </c>
    </row>
    <row r="39" spans="1:4" s="60" customFormat="1" ht="27" customHeight="1">
      <c r="A39" s="337" t="s">
        <v>38</v>
      </c>
      <c r="B39" s="337" t="s">
        <v>39</v>
      </c>
      <c r="C39" s="338">
        <f>C40</f>
        <v>1136012</v>
      </c>
      <c r="D39" s="338">
        <f>D40</f>
        <v>1136012</v>
      </c>
    </row>
    <row r="40" spans="1:4" ht="48.75" customHeight="1">
      <c r="A40" s="344" t="s">
        <v>40</v>
      </c>
      <c r="B40" s="345" t="s">
        <v>13</v>
      </c>
      <c r="C40" s="341">
        <v>1136012</v>
      </c>
      <c r="D40" s="341">
        <v>1136012</v>
      </c>
    </row>
    <row r="41" spans="1:4" ht="54.75" customHeight="1">
      <c r="A41" s="337" t="s">
        <v>237</v>
      </c>
      <c r="B41" s="337" t="s">
        <v>323</v>
      </c>
      <c r="C41" s="338">
        <f>C42+C47</f>
        <v>579429</v>
      </c>
      <c r="D41" s="338">
        <f>D42+D47</f>
        <v>579429</v>
      </c>
    </row>
    <row r="42" spans="1:4" ht="99.75" customHeight="1">
      <c r="A42" s="337" t="s">
        <v>238</v>
      </c>
      <c r="B42" s="346" t="s">
        <v>37</v>
      </c>
      <c r="C42" s="338">
        <f>C43+C45</f>
        <v>539989</v>
      </c>
      <c r="D42" s="338">
        <f>D43+D45</f>
        <v>539989</v>
      </c>
    </row>
    <row r="43" spans="1:4" ht="78" customHeight="1">
      <c r="A43" s="337" t="s">
        <v>239</v>
      </c>
      <c r="B43" s="337" t="s">
        <v>240</v>
      </c>
      <c r="C43" s="338">
        <f>C44</f>
        <v>434681</v>
      </c>
      <c r="D43" s="338">
        <f>D44</f>
        <v>434681</v>
      </c>
    </row>
    <row r="44" spans="1:4" ht="92.25" customHeight="1">
      <c r="A44" s="339" t="s">
        <v>261</v>
      </c>
      <c r="B44" s="340" t="s">
        <v>34</v>
      </c>
      <c r="C44" s="341">
        <v>434681</v>
      </c>
      <c r="D44" s="341">
        <v>434681</v>
      </c>
    </row>
    <row r="45" spans="1:4" ht="96" customHeight="1">
      <c r="A45" s="337" t="s">
        <v>209</v>
      </c>
      <c r="B45" s="346" t="s">
        <v>435</v>
      </c>
      <c r="C45" s="338">
        <f>C46</f>
        <v>105308</v>
      </c>
      <c r="D45" s="338">
        <f>D46</f>
        <v>105308</v>
      </c>
    </row>
    <row r="46" spans="1:4" ht="84" customHeight="1">
      <c r="A46" s="339" t="s">
        <v>260</v>
      </c>
      <c r="B46" s="339" t="s">
        <v>35</v>
      </c>
      <c r="C46" s="341">
        <v>105308</v>
      </c>
      <c r="D46" s="341">
        <v>105308</v>
      </c>
    </row>
    <row r="47" spans="1:4" ht="85.5" customHeight="1">
      <c r="A47" s="337" t="s">
        <v>486</v>
      </c>
      <c r="B47" s="460" t="s">
        <v>487</v>
      </c>
      <c r="C47" s="338">
        <f>C48</f>
        <v>39440</v>
      </c>
      <c r="D47" s="338">
        <f>D48</f>
        <v>39440</v>
      </c>
    </row>
    <row r="48" spans="1:4" ht="84" customHeight="1">
      <c r="A48" s="339" t="s">
        <v>488</v>
      </c>
      <c r="B48" s="461" t="s">
        <v>489</v>
      </c>
      <c r="C48" s="341">
        <v>39440</v>
      </c>
      <c r="D48" s="341">
        <v>39440</v>
      </c>
    </row>
    <row r="49" spans="1:4" ht="40.5" customHeight="1">
      <c r="A49" s="348" t="s">
        <v>599</v>
      </c>
      <c r="B49" s="337" t="s">
        <v>600</v>
      </c>
      <c r="C49" s="338">
        <f>C50</f>
        <v>20000</v>
      </c>
      <c r="D49" s="338">
        <f>D50</f>
        <v>20000</v>
      </c>
    </row>
    <row r="50" spans="1:4" ht="42" customHeight="1">
      <c r="A50" s="348" t="s">
        <v>601</v>
      </c>
      <c r="B50" s="337" t="s">
        <v>602</v>
      </c>
      <c r="C50" s="338">
        <f>C51</f>
        <v>20000</v>
      </c>
      <c r="D50" s="338">
        <f>D51</f>
        <v>20000</v>
      </c>
    </row>
    <row r="51" spans="1:4" s="317" customFormat="1" ht="70.5" customHeight="1">
      <c r="A51" s="339" t="s">
        <v>610</v>
      </c>
      <c r="B51" s="339" t="s">
        <v>611</v>
      </c>
      <c r="C51" s="341">
        <v>20000</v>
      </c>
      <c r="D51" s="341">
        <v>20000</v>
      </c>
    </row>
    <row r="52" spans="1:4" ht="22.5" customHeight="1">
      <c r="A52" s="348" t="s">
        <v>184</v>
      </c>
      <c r="B52" s="349" t="s">
        <v>185</v>
      </c>
      <c r="C52" s="338">
        <f aca="true" t="shared" si="0" ref="C52:D55">C53</f>
        <v>1436345</v>
      </c>
      <c r="D52" s="338">
        <f t="shared" si="0"/>
        <v>1305768</v>
      </c>
    </row>
    <row r="53" spans="1:4" ht="39" customHeight="1">
      <c r="A53" s="399" t="s">
        <v>186</v>
      </c>
      <c r="B53" s="349" t="s">
        <v>191</v>
      </c>
      <c r="C53" s="338">
        <f t="shared" si="0"/>
        <v>1436345</v>
      </c>
      <c r="D53" s="338">
        <f t="shared" si="0"/>
        <v>1305768</v>
      </c>
    </row>
    <row r="54" spans="1:4" ht="46.5" customHeight="1">
      <c r="A54" s="347" t="s">
        <v>436</v>
      </c>
      <c r="B54" s="400" t="s">
        <v>437</v>
      </c>
      <c r="C54" s="341">
        <f t="shared" si="0"/>
        <v>1436345</v>
      </c>
      <c r="D54" s="341">
        <f t="shared" si="0"/>
        <v>1305768</v>
      </c>
    </row>
    <row r="55" spans="1:4" ht="34.5" customHeight="1">
      <c r="A55" s="347" t="s">
        <v>700</v>
      </c>
      <c r="B55" s="350" t="s">
        <v>192</v>
      </c>
      <c r="C55" s="341">
        <f t="shared" si="0"/>
        <v>1436345</v>
      </c>
      <c r="D55" s="341">
        <f t="shared" si="0"/>
        <v>1305768</v>
      </c>
    </row>
    <row r="56" spans="1:4" ht="45.75" customHeight="1">
      <c r="A56" s="347" t="s">
        <v>701</v>
      </c>
      <c r="B56" s="350" t="s">
        <v>36</v>
      </c>
      <c r="C56" s="341">
        <v>1436345</v>
      </c>
      <c r="D56" s="341">
        <v>1305768</v>
      </c>
    </row>
    <row r="57" spans="1:4" ht="18">
      <c r="A57" s="192"/>
      <c r="B57" s="193"/>
      <c r="C57" s="194"/>
      <c r="D57" s="194"/>
    </row>
    <row r="58" spans="1:4" ht="18">
      <c r="A58" s="192"/>
      <c r="B58" s="193"/>
      <c r="C58" s="194"/>
      <c r="D58" s="194"/>
    </row>
    <row r="59" spans="1:4" ht="18">
      <c r="A59" s="192"/>
      <c r="B59" s="193"/>
      <c r="C59" s="194"/>
      <c r="D59" s="194"/>
    </row>
    <row r="60" spans="1:4" ht="18">
      <c r="A60" s="192"/>
      <c r="B60" s="193"/>
      <c r="C60" s="194"/>
      <c r="D60" s="194"/>
    </row>
    <row r="61" spans="1:4" ht="18">
      <c r="A61" s="192"/>
      <c r="B61" s="193"/>
      <c r="C61" s="194"/>
      <c r="D61" s="194"/>
    </row>
    <row r="62" spans="1:4" ht="18">
      <c r="A62" s="192"/>
      <c r="B62" s="193"/>
      <c r="C62" s="194"/>
      <c r="D62" s="194"/>
    </row>
    <row r="63" spans="1:4" ht="18">
      <c r="A63" s="192"/>
      <c r="B63" s="193"/>
      <c r="C63" s="194"/>
      <c r="D63" s="194"/>
    </row>
    <row r="64" spans="1:4" ht="18">
      <c r="A64" s="192"/>
      <c r="B64" s="193"/>
      <c r="C64" s="194"/>
      <c r="D64" s="194"/>
    </row>
    <row r="65" spans="1:4" ht="18">
      <c r="A65" s="192"/>
      <c r="B65" s="193"/>
      <c r="C65" s="194"/>
      <c r="D65" s="194"/>
    </row>
    <row r="66" spans="1:4" ht="18">
      <c r="A66" s="192"/>
      <c r="B66" s="193"/>
      <c r="C66" s="194"/>
      <c r="D66" s="194"/>
    </row>
    <row r="67" spans="1:4" ht="18">
      <c r="A67" s="192"/>
      <c r="B67" s="193"/>
      <c r="C67" s="194"/>
      <c r="D67" s="194"/>
    </row>
    <row r="68" spans="1:4" ht="18">
      <c r="A68" s="192"/>
      <c r="B68" s="193"/>
      <c r="C68" s="194"/>
      <c r="D68" s="194"/>
    </row>
    <row r="69" spans="1:4" ht="18">
      <c r="A69" s="192"/>
      <c r="B69" s="193"/>
      <c r="C69" s="194"/>
      <c r="D69" s="194"/>
    </row>
    <row r="70" spans="1:4" ht="18">
      <c r="A70" s="192"/>
      <c r="B70" s="193"/>
      <c r="C70" s="194"/>
      <c r="D70" s="194"/>
    </row>
    <row r="71" spans="1:4" ht="18">
      <c r="A71" s="192"/>
      <c r="B71" s="193"/>
      <c r="C71" s="194"/>
      <c r="D71" s="194"/>
    </row>
    <row r="72" spans="1:4" ht="18">
      <c r="A72" s="192"/>
      <c r="B72" s="193"/>
      <c r="C72" s="194"/>
      <c r="D72" s="194"/>
    </row>
    <row r="73" spans="1:4" ht="18">
      <c r="A73" s="192"/>
      <c r="B73" s="193"/>
      <c r="C73" s="194"/>
      <c r="D73" s="194"/>
    </row>
    <row r="74" spans="1:4" ht="18">
      <c r="A74" s="192"/>
      <c r="B74" s="193"/>
      <c r="C74" s="194"/>
      <c r="D74" s="194"/>
    </row>
    <row r="75" spans="1:4" ht="18">
      <c r="A75" s="192"/>
      <c r="B75" s="193"/>
      <c r="C75" s="194"/>
      <c r="D75" s="194"/>
    </row>
    <row r="76" spans="1:4" ht="18">
      <c r="A76" s="192"/>
      <c r="B76" s="193"/>
      <c r="C76" s="193"/>
      <c r="D76" s="194"/>
    </row>
    <row r="77" spans="1:4" ht="18">
      <c r="A77" s="192"/>
      <c r="B77" s="193"/>
      <c r="C77" s="193"/>
      <c r="D77" s="194"/>
    </row>
    <row r="78" spans="1:4" ht="18">
      <c r="A78" s="192"/>
      <c r="B78" s="193"/>
      <c r="C78" s="193"/>
      <c r="D78" s="194"/>
    </row>
    <row r="79" spans="1:4" ht="18">
      <c r="A79" s="192"/>
      <c r="B79" s="193"/>
      <c r="C79" s="193"/>
      <c r="D79" s="194"/>
    </row>
    <row r="80" spans="1:4" ht="18">
      <c r="A80" s="192"/>
      <c r="B80" s="193"/>
      <c r="C80" s="193"/>
      <c r="D80" s="194"/>
    </row>
    <row r="81" spans="1:4" ht="18">
      <c r="A81" s="192"/>
      <c r="B81" s="193"/>
      <c r="C81" s="193"/>
      <c r="D81" s="194"/>
    </row>
    <row r="82" spans="1:4" ht="18">
      <c r="A82" s="192"/>
      <c r="B82" s="193"/>
      <c r="C82" s="193"/>
      <c r="D82" s="194"/>
    </row>
    <row r="83" spans="1:4" ht="18">
      <c r="A83" s="192"/>
      <c r="B83" s="193"/>
      <c r="C83" s="193"/>
      <c r="D83" s="194"/>
    </row>
    <row r="84" spans="1:4" ht="18">
      <c r="A84" s="192"/>
      <c r="B84" s="193"/>
      <c r="C84" s="193"/>
      <c r="D84" s="194"/>
    </row>
    <row r="85" spans="1:4" ht="18">
      <c r="A85" s="192"/>
      <c r="B85" s="193"/>
      <c r="C85" s="193"/>
      <c r="D85" s="194"/>
    </row>
    <row r="86" spans="1:4" ht="18">
      <c r="A86" s="192"/>
      <c r="B86" s="193"/>
      <c r="C86" s="193"/>
      <c r="D86" s="194"/>
    </row>
    <row r="87" spans="1:4" ht="18">
      <c r="A87" s="192"/>
      <c r="B87" s="193"/>
      <c r="C87" s="193"/>
      <c r="D87" s="194"/>
    </row>
    <row r="88" spans="1:4" ht="18">
      <c r="A88" s="192"/>
      <c r="B88" s="193"/>
      <c r="C88" s="193"/>
      <c r="D88" s="194"/>
    </row>
    <row r="89" spans="1:4" ht="18">
      <c r="A89" s="192"/>
      <c r="B89" s="193"/>
      <c r="C89" s="193"/>
      <c r="D89" s="194"/>
    </row>
    <row r="90" spans="1:4" ht="18">
      <c r="A90" s="192"/>
      <c r="B90" s="193"/>
      <c r="C90" s="193"/>
      <c r="D90" s="194"/>
    </row>
    <row r="91" spans="1:4" ht="18">
      <c r="A91" s="192"/>
      <c r="B91" s="193"/>
      <c r="C91" s="193"/>
      <c r="D91" s="194"/>
    </row>
    <row r="92" spans="1:4" ht="18">
      <c r="A92" s="192"/>
      <c r="B92" s="193"/>
      <c r="C92" s="193"/>
      <c r="D92" s="194"/>
    </row>
    <row r="93" spans="1:4" ht="18">
      <c r="A93" s="192"/>
      <c r="B93" s="193"/>
      <c r="C93" s="193"/>
      <c r="D93" s="194"/>
    </row>
    <row r="94" spans="1:4" ht="18">
      <c r="A94" s="192"/>
      <c r="B94" s="193"/>
      <c r="C94" s="193"/>
      <c r="D94" s="194"/>
    </row>
    <row r="95" spans="1:4" ht="18">
      <c r="A95" s="192"/>
      <c r="B95" s="193"/>
      <c r="C95" s="193"/>
      <c r="D95" s="194"/>
    </row>
    <row r="96" spans="1:4" ht="18">
      <c r="A96" s="192"/>
      <c r="B96" s="193"/>
      <c r="C96" s="193"/>
      <c r="D96" s="194"/>
    </row>
    <row r="97" spans="1:4" ht="18">
      <c r="A97" s="192"/>
      <c r="B97" s="193"/>
      <c r="C97" s="193"/>
      <c r="D97" s="194"/>
    </row>
    <row r="98" spans="1:4" ht="18">
      <c r="A98" s="192"/>
      <c r="B98" s="193"/>
      <c r="C98" s="193"/>
      <c r="D98" s="194"/>
    </row>
    <row r="99" spans="1:4" ht="18">
      <c r="A99" s="192"/>
      <c r="B99" s="193"/>
      <c r="C99" s="193"/>
      <c r="D99" s="194"/>
    </row>
    <row r="100" spans="1:4" ht="18">
      <c r="A100" s="192"/>
      <c r="B100" s="193"/>
      <c r="C100" s="193"/>
      <c r="D100" s="194"/>
    </row>
    <row r="101" spans="1:4" ht="18">
      <c r="A101" s="192"/>
      <c r="B101" s="193"/>
      <c r="C101" s="193"/>
      <c r="D101" s="194"/>
    </row>
    <row r="102" spans="1:4" ht="18">
      <c r="A102" s="192"/>
      <c r="B102" s="193"/>
      <c r="C102" s="193"/>
      <c r="D102" s="194"/>
    </row>
    <row r="103" spans="1:4" ht="18">
      <c r="A103" s="192"/>
      <c r="B103" s="193"/>
      <c r="C103" s="193"/>
      <c r="D103" s="194"/>
    </row>
    <row r="104" spans="1:4" ht="18">
      <c r="A104" s="192"/>
      <c r="B104" s="193"/>
      <c r="C104" s="193"/>
      <c r="D104" s="194"/>
    </row>
    <row r="105" spans="1:4" ht="18">
      <c r="A105" s="192"/>
      <c r="B105" s="193"/>
      <c r="C105" s="193"/>
      <c r="D105" s="194"/>
    </row>
    <row r="106" spans="1:4" ht="18">
      <c r="A106" s="192"/>
      <c r="B106" s="193"/>
      <c r="C106" s="193"/>
      <c r="D106" s="194"/>
    </row>
    <row r="107" spans="1:4" ht="18">
      <c r="A107" s="192"/>
      <c r="B107" s="193"/>
      <c r="C107" s="193"/>
      <c r="D107" s="194"/>
    </row>
    <row r="108" spans="1:4" ht="18">
      <c r="A108" s="192"/>
      <c r="B108" s="193"/>
      <c r="C108" s="193"/>
      <c r="D108" s="194"/>
    </row>
    <row r="109" spans="1:4" ht="18">
      <c r="A109" s="192"/>
      <c r="B109" s="193"/>
      <c r="C109" s="193"/>
      <c r="D109" s="194"/>
    </row>
    <row r="110" spans="1:4" ht="18">
      <c r="A110" s="192"/>
      <c r="B110" s="193"/>
      <c r="C110" s="193"/>
      <c r="D110" s="194"/>
    </row>
    <row r="111" spans="1:4" ht="18">
      <c r="A111" s="192"/>
      <c r="B111" s="193"/>
      <c r="C111" s="193"/>
      <c r="D111" s="194"/>
    </row>
    <row r="112" spans="1:4" ht="18">
      <c r="A112" s="192"/>
      <c r="B112" s="193"/>
      <c r="C112" s="193"/>
      <c r="D112" s="194"/>
    </row>
    <row r="113" spans="1:4" ht="18">
      <c r="A113" s="192"/>
      <c r="B113" s="193"/>
      <c r="C113" s="193"/>
      <c r="D113" s="194"/>
    </row>
    <row r="114" spans="1:4" ht="18">
      <c r="A114" s="192"/>
      <c r="B114" s="193"/>
      <c r="C114" s="193"/>
      <c r="D114" s="194"/>
    </row>
    <row r="115" spans="1:4" ht="18">
      <c r="A115" s="192"/>
      <c r="B115" s="193"/>
      <c r="C115" s="193"/>
      <c r="D115" s="194"/>
    </row>
    <row r="116" spans="1:4" ht="18">
      <c r="A116" s="192"/>
      <c r="B116" s="193"/>
      <c r="C116" s="193"/>
      <c r="D116" s="194"/>
    </row>
    <row r="117" spans="1:4" ht="18">
      <c r="A117" s="192"/>
      <c r="B117" s="193"/>
      <c r="C117" s="193"/>
      <c r="D117" s="194"/>
    </row>
    <row r="118" spans="1:4" ht="18">
      <c r="A118" s="192"/>
      <c r="B118" s="193"/>
      <c r="C118" s="193"/>
      <c r="D118" s="194"/>
    </row>
    <row r="119" spans="1:4" ht="18">
      <c r="A119" s="192"/>
      <c r="B119" s="193"/>
      <c r="C119" s="193"/>
      <c r="D119" s="194"/>
    </row>
    <row r="120" spans="1:4" ht="18">
      <c r="A120" s="192"/>
      <c r="B120" s="193"/>
      <c r="C120" s="193"/>
      <c r="D120" s="194"/>
    </row>
    <row r="121" spans="1:4" ht="18">
      <c r="A121" s="192"/>
      <c r="B121" s="193"/>
      <c r="C121" s="193"/>
      <c r="D121" s="194"/>
    </row>
    <row r="122" spans="1:4" ht="18">
      <c r="A122" s="192"/>
      <c r="B122" s="193"/>
      <c r="C122" s="193"/>
      <c r="D122" s="194"/>
    </row>
    <row r="123" spans="1:4" ht="18">
      <c r="A123" s="192"/>
      <c r="B123" s="193"/>
      <c r="C123" s="193"/>
      <c r="D123" s="194"/>
    </row>
    <row r="124" spans="1:4" ht="18">
      <c r="A124" s="192"/>
      <c r="B124" s="193"/>
      <c r="C124" s="193"/>
      <c r="D124" s="194"/>
    </row>
    <row r="125" spans="1:4" ht="18">
      <c r="A125" s="192"/>
      <c r="B125" s="193"/>
      <c r="C125" s="193"/>
      <c r="D125" s="194"/>
    </row>
    <row r="126" spans="1:4" ht="18">
      <c r="A126" s="192"/>
      <c r="B126" s="193"/>
      <c r="C126" s="193"/>
      <c r="D126" s="194"/>
    </row>
    <row r="127" spans="1:4" ht="18">
      <c r="A127" s="192"/>
      <c r="B127" s="193"/>
      <c r="C127" s="193"/>
      <c r="D127" s="194"/>
    </row>
    <row r="128" spans="1:4" ht="18">
      <c r="A128" s="192"/>
      <c r="B128" s="193"/>
      <c r="C128" s="193"/>
      <c r="D128" s="194"/>
    </row>
    <row r="129" spans="1:4" ht="18">
      <c r="A129" s="192"/>
      <c r="B129" s="193"/>
      <c r="C129" s="193"/>
      <c r="D129" s="194"/>
    </row>
    <row r="130" spans="1:4" ht="18">
      <c r="A130" s="192"/>
      <c r="B130" s="193"/>
      <c r="C130" s="193"/>
      <c r="D130" s="194"/>
    </row>
    <row r="131" spans="1:4" ht="18">
      <c r="A131" s="192"/>
      <c r="B131" s="193"/>
      <c r="C131" s="193"/>
      <c r="D131" s="194"/>
    </row>
    <row r="132" spans="1:4" ht="18">
      <c r="A132" s="192"/>
      <c r="B132" s="193"/>
      <c r="C132" s="193"/>
      <c r="D132" s="194"/>
    </row>
    <row r="133" spans="1:4" ht="18">
      <c r="A133" s="192"/>
      <c r="B133" s="193"/>
      <c r="C133" s="193"/>
      <c r="D133" s="194"/>
    </row>
    <row r="134" spans="1:4" ht="18">
      <c r="A134" s="192"/>
      <c r="B134" s="193"/>
      <c r="C134" s="193"/>
      <c r="D134" s="194"/>
    </row>
    <row r="135" spans="1:4" ht="18">
      <c r="A135" s="192"/>
      <c r="B135" s="193"/>
      <c r="C135" s="193"/>
      <c r="D135" s="194"/>
    </row>
    <row r="136" spans="1:4" ht="18">
      <c r="A136" s="192"/>
      <c r="B136" s="193"/>
      <c r="C136" s="193"/>
      <c r="D136" s="194"/>
    </row>
    <row r="137" spans="1:4" ht="18">
      <c r="A137" s="192"/>
      <c r="B137" s="193"/>
      <c r="C137" s="193"/>
      <c r="D137" s="194"/>
    </row>
    <row r="138" spans="1:4" ht="18">
      <c r="A138" s="192"/>
      <c r="B138" s="193"/>
      <c r="C138" s="193"/>
      <c r="D138" s="194"/>
    </row>
    <row r="139" spans="1:4" ht="18">
      <c r="A139" s="192"/>
      <c r="B139" s="193"/>
      <c r="C139" s="193"/>
      <c r="D139" s="194"/>
    </row>
    <row r="140" spans="1:4" ht="18">
      <c r="A140" s="192"/>
      <c r="B140" s="193"/>
      <c r="C140" s="193"/>
      <c r="D140" s="194"/>
    </row>
    <row r="141" spans="1:4" ht="18">
      <c r="A141" s="192"/>
      <c r="B141" s="193"/>
      <c r="C141" s="193"/>
      <c r="D141" s="194"/>
    </row>
    <row r="142" spans="1:4" ht="18">
      <c r="A142" s="192"/>
      <c r="B142" s="193"/>
      <c r="C142" s="193"/>
      <c r="D142" s="194"/>
    </row>
    <row r="143" spans="1:4" ht="18">
      <c r="A143" s="192"/>
      <c r="B143" s="193"/>
      <c r="C143" s="193"/>
      <c r="D143" s="194"/>
    </row>
    <row r="144" spans="1:4" ht="18">
      <c r="A144" s="192"/>
      <c r="B144" s="193"/>
      <c r="C144" s="193"/>
      <c r="D144" s="194"/>
    </row>
    <row r="145" spans="1:4" ht="18">
      <c r="A145" s="192"/>
      <c r="B145" s="193"/>
      <c r="C145" s="193"/>
      <c r="D145" s="194"/>
    </row>
    <row r="146" spans="1:4" ht="18">
      <c r="A146" s="192"/>
      <c r="B146" s="193"/>
      <c r="C146" s="193"/>
      <c r="D146" s="194"/>
    </row>
    <row r="147" spans="1:4" ht="18">
      <c r="A147" s="192"/>
      <c r="B147" s="193"/>
      <c r="C147" s="193"/>
      <c r="D147" s="194"/>
    </row>
    <row r="148" spans="1:4" ht="18">
      <c r="A148" s="192"/>
      <c r="B148" s="193"/>
      <c r="C148" s="193"/>
      <c r="D148" s="194"/>
    </row>
    <row r="149" spans="1:4" ht="18">
      <c r="A149" s="192"/>
      <c r="B149" s="193"/>
      <c r="C149" s="193"/>
      <c r="D149" s="194"/>
    </row>
    <row r="150" spans="1:4" ht="18">
      <c r="A150" s="192"/>
      <c r="B150" s="193"/>
      <c r="C150" s="193"/>
      <c r="D150" s="194"/>
    </row>
    <row r="151" spans="1:4" ht="18">
      <c r="A151" s="192"/>
      <c r="B151" s="193"/>
      <c r="C151" s="193"/>
      <c r="D151" s="194"/>
    </row>
    <row r="152" spans="1:4" ht="18">
      <c r="A152" s="192"/>
      <c r="B152" s="193"/>
      <c r="C152" s="193"/>
      <c r="D152" s="194"/>
    </row>
    <row r="153" spans="1:4" ht="18">
      <c r="A153" s="192"/>
      <c r="B153" s="193"/>
      <c r="C153" s="193"/>
      <c r="D153" s="194"/>
    </row>
    <row r="154" spans="1:4" ht="18">
      <c r="A154" s="192"/>
      <c r="B154" s="193"/>
      <c r="C154" s="193"/>
      <c r="D154" s="194"/>
    </row>
    <row r="155" spans="1:4" ht="18">
      <c r="A155" s="192"/>
      <c r="B155" s="193"/>
      <c r="C155" s="193"/>
      <c r="D155" s="194"/>
    </row>
    <row r="156" spans="1:4" ht="18">
      <c r="A156" s="192"/>
      <c r="B156" s="193"/>
      <c r="C156" s="193"/>
      <c r="D156" s="194"/>
    </row>
    <row r="157" spans="1:4" ht="18">
      <c r="A157" s="192"/>
      <c r="B157" s="193"/>
      <c r="C157" s="193"/>
      <c r="D157" s="194"/>
    </row>
    <row r="158" spans="1:4" ht="18">
      <c r="A158" s="192"/>
      <c r="B158" s="193"/>
      <c r="C158" s="193"/>
      <c r="D158" s="194"/>
    </row>
    <row r="159" spans="1:4" ht="18">
      <c r="A159" s="192"/>
      <c r="B159" s="193"/>
      <c r="C159" s="193"/>
      <c r="D159" s="194"/>
    </row>
    <row r="160" spans="1:4" ht="18">
      <c r="A160" s="192"/>
      <c r="B160" s="193"/>
      <c r="C160" s="193"/>
      <c r="D160" s="194"/>
    </row>
    <row r="161" spans="1:4" ht="18">
      <c r="A161" s="192"/>
      <c r="B161" s="193"/>
      <c r="C161" s="193"/>
      <c r="D161" s="194"/>
    </row>
    <row r="162" spans="1:4" ht="18">
      <c r="A162" s="192"/>
      <c r="B162" s="193"/>
      <c r="C162" s="193"/>
      <c r="D162" s="194"/>
    </row>
    <row r="163" spans="1:4" ht="18">
      <c r="A163" s="192"/>
      <c r="B163" s="193"/>
      <c r="C163" s="193"/>
      <c r="D163" s="194"/>
    </row>
    <row r="164" spans="1:4" ht="18">
      <c r="A164" s="192"/>
      <c r="B164" s="193"/>
      <c r="C164" s="193"/>
      <c r="D164" s="194"/>
    </row>
    <row r="165" spans="1:4" ht="18">
      <c r="A165" s="192"/>
      <c r="B165" s="193"/>
      <c r="C165" s="193"/>
      <c r="D165" s="194"/>
    </row>
    <row r="166" spans="1:4" ht="18">
      <c r="A166" s="192"/>
      <c r="B166" s="193"/>
      <c r="C166" s="193"/>
      <c r="D166" s="194"/>
    </row>
    <row r="167" spans="1:4" ht="18">
      <c r="A167" s="192"/>
      <c r="B167" s="193"/>
      <c r="C167" s="193"/>
      <c r="D167" s="194"/>
    </row>
    <row r="168" spans="1:4" ht="18">
      <c r="A168" s="192"/>
      <c r="B168" s="193"/>
      <c r="C168" s="193"/>
      <c r="D168" s="194"/>
    </row>
    <row r="169" spans="1:4" ht="18">
      <c r="A169" s="192"/>
      <c r="B169" s="193"/>
      <c r="C169" s="193"/>
      <c r="D169" s="194"/>
    </row>
    <row r="170" spans="1:4" ht="18">
      <c r="A170" s="192"/>
      <c r="B170" s="193"/>
      <c r="C170" s="193"/>
      <c r="D170" s="194"/>
    </row>
    <row r="171" spans="1:4" ht="18">
      <c r="A171" s="192"/>
      <c r="B171" s="193"/>
      <c r="C171" s="193"/>
      <c r="D171" s="194"/>
    </row>
    <row r="172" spans="1:4" ht="18">
      <c r="A172" s="192"/>
      <c r="B172" s="193"/>
      <c r="C172" s="193"/>
      <c r="D172" s="194"/>
    </row>
    <row r="173" spans="1:4" ht="18">
      <c r="A173" s="192"/>
      <c r="B173" s="193"/>
      <c r="C173" s="193"/>
      <c r="D173" s="194"/>
    </row>
    <row r="174" spans="1:4" ht="18">
      <c r="A174" s="192"/>
      <c r="B174" s="193"/>
      <c r="C174" s="193"/>
      <c r="D174" s="194"/>
    </row>
    <row r="175" spans="1:4" ht="18">
      <c r="A175" s="192"/>
      <c r="B175" s="193"/>
      <c r="C175" s="193"/>
      <c r="D175" s="194"/>
    </row>
    <row r="176" spans="1:4" ht="18">
      <c r="A176" s="192"/>
      <c r="B176" s="193"/>
      <c r="C176" s="193"/>
      <c r="D176" s="194"/>
    </row>
    <row r="177" spans="1:4" ht="18">
      <c r="A177" s="192"/>
      <c r="B177" s="193"/>
      <c r="C177" s="193"/>
      <c r="D177" s="194"/>
    </row>
    <row r="178" spans="1:4" ht="18">
      <c r="A178" s="192"/>
      <c r="B178" s="193"/>
      <c r="C178" s="193"/>
      <c r="D178" s="194"/>
    </row>
    <row r="179" spans="1:4" ht="18">
      <c r="A179" s="192"/>
      <c r="B179" s="193"/>
      <c r="C179" s="193"/>
      <c r="D179" s="194"/>
    </row>
    <row r="180" spans="1:4" ht="18">
      <c r="A180" s="192"/>
      <c r="B180" s="193"/>
      <c r="C180" s="193"/>
      <c r="D180" s="194"/>
    </row>
    <row r="181" spans="1:4" ht="18">
      <c r="A181" s="192"/>
      <c r="B181" s="193"/>
      <c r="C181" s="193"/>
      <c r="D181" s="194"/>
    </row>
    <row r="182" spans="1:4" ht="18">
      <c r="A182" s="192"/>
      <c r="B182" s="193"/>
      <c r="C182" s="193"/>
      <c r="D182" s="194"/>
    </row>
    <row r="183" spans="1:4" ht="18">
      <c r="A183" s="192"/>
      <c r="B183" s="193"/>
      <c r="C183" s="193"/>
      <c r="D183" s="194"/>
    </row>
    <row r="184" spans="1:4" ht="18">
      <c r="A184" s="192"/>
      <c r="B184" s="193"/>
      <c r="C184" s="193"/>
      <c r="D184" s="194"/>
    </row>
    <row r="185" spans="1:4" ht="18">
      <c r="A185" s="192"/>
      <c r="B185" s="193"/>
      <c r="C185" s="193"/>
      <c r="D185" s="194"/>
    </row>
  </sheetData>
  <sheetProtection/>
  <mergeCells count="10">
    <mergeCell ref="A1:D1"/>
    <mergeCell ref="A2:D2"/>
    <mergeCell ref="A3:D3"/>
    <mergeCell ref="A4:D4"/>
    <mergeCell ref="A13:B13"/>
    <mergeCell ref="A10:D10"/>
    <mergeCell ref="A5:D5"/>
    <mergeCell ref="A6:D6"/>
    <mergeCell ref="B7:D7"/>
    <mergeCell ref="A9:D9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95"/>
  <sheetViews>
    <sheetView view="pageBreakPreview" zoomScale="61" zoomScaleSheetLayoutView="61" zoomScalePageLayoutView="78" workbookViewId="0" topLeftCell="A141">
      <selection activeCell="C151" sqref="C151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28125" style="9" customWidth="1"/>
    <col min="4" max="4" width="12.421875" style="4" customWidth="1"/>
    <col min="5" max="5" width="9.7109375" style="5" customWidth="1"/>
    <col min="6" max="6" width="9.28125" style="8" customWidth="1"/>
    <col min="7" max="7" width="19.7109375" style="10" customWidth="1"/>
    <col min="8" max="8" width="17.421875" style="36" customWidth="1"/>
    <col min="9" max="9" width="17.421875" style="1" customWidth="1"/>
    <col min="10" max="37" width="9.28125" style="1" customWidth="1"/>
  </cols>
  <sheetData>
    <row r="1" spans="1:7" s="38" customFormat="1" ht="24.75" customHeight="1">
      <c r="A1" s="576" t="s">
        <v>141</v>
      </c>
      <c r="B1" s="576"/>
      <c r="C1" s="576"/>
      <c r="D1" s="576"/>
      <c r="E1" s="576"/>
      <c r="F1" s="576"/>
      <c r="G1" s="576"/>
    </row>
    <row r="2" spans="1:7" s="38" customFormat="1" ht="23.25" customHeight="1">
      <c r="A2" s="576" t="s">
        <v>589</v>
      </c>
      <c r="B2" s="576"/>
      <c r="C2" s="576"/>
      <c r="D2" s="576"/>
      <c r="E2" s="576"/>
      <c r="F2" s="576"/>
      <c r="G2" s="576"/>
    </row>
    <row r="3" spans="1:7" s="38" customFormat="1" ht="23.25" customHeight="1">
      <c r="A3" s="576" t="s">
        <v>337</v>
      </c>
      <c r="B3" s="576"/>
      <c r="C3" s="576"/>
      <c r="D3" s="576"/>
      <c r="E3" s="576"/>
      <c r="F3" s="576"/>
      <c r="G3" s="576"/>
    </row>
    <row r="4" spans="1:7" s="39" customFormat="1" ht="24" customHeight="1">
      <c r="A4" s="572" t="s">
        <v>338</v>
      </c>
      <c r="B4" s="572"/>
      <c r="C4" s="572"/>
      <c r="D4" s="572"/>
      <c r="E4" s="572"/>
      <c r="F4" s="572"/>
      <c r="G4" s="572"/>
    </row>
    <row r="5" spans="1:7" s="39" customFormat="1" ht="24" customHeight="1">
      <c r="A5" s="572" t="s">
        <v>607</v>
      </c>
      <c r="B5" s="572"/>
      <c r="C5" s="572"/>
      <c r="D5" s="572"/>
      <c r="E5" s="572"/>
      <c r="F5" s="572"/>
      <c r="G5" s="572"/>
    </row>
    <row r="6" spans="1:7" s="39" customFormat="1" ht="27.75" customHeight="1">
      <c r="A6" s="604" t="s">
        <v>716</v>
      </c>
      <c r="B6" s="604"/>
      <c r="C6" s="604"/>
      <c r="D6" s="604"/>
      <c r="E6" s="604"/>
      <c r="F6" s="604"/>
      <c r="G6" s="604"/>
    </row>
    <row r="7" spans="1:7" s="39" customFormat="1" ht="27.75" customHeight="1">
      <c r="A7" s="582"/>
      <c r="B7" s="582"/>
      <c r="C7" s="582"/>
      <c r="D7" s="582"/>
      <c r="E7" s="582"/>
      <c r="F7" s="582"/>
      <c r="G7" s="582"/>
    </row>
    <row r="8" spans="1:7" s="39" customFormat="1" ht="66" customHeight="1">
      <c r="A8" s="603" t="s">
        <v>612</v>
      </c>
      <c r="B8" s="603"/>
      <c r="C8" s="603"/>
      <c r="D8" s="603"/>
      <c r="E8" s="603"/>
      <c r="F8" s="603"/>
      <c r="G8" s="603"/>
    </row>
    <row r="9" spans="1:7" s="2" customFormat="1" ht="18">
      <c r="A9" s="42"/>
      <c r="B9" s="43"/>
      <c r="C9" s="43"/>
      <c r="D9" s="43"/>
      <c r="E9" s="43"/>
      <c r="F9" s="44"/>
      <c r="G9" s="351" t="s">
        <v>273</v>
      </c>
    </row>
    <row r="10" spans="1:37" s="13" customFormat="1" ht="54" customHeight="1">
      <c r="A10" s="135" t="s">
        <v>145</v>
      </c>
      <c r="B10" s="111" t="s">
        <v>44</v>
      </c>
      <c r="C10" s="136" t="s">
        <v>45</v>
      </c>
      <c r="D10" s="137" t="s">
        <v>144</v>
      </c>
      <c r="E10" s="138"/>
      <c r="F10" s="139" t="s">
        <v>46</v>
      </c>
      <c r="G10" s="140" t="s">
        <v>47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53</v>
      </c>
      <c r="B11" s="109"/>
      <c r="C11" s="141"/>
      <c r="D11" s="136"/>
      <c r="E11" s="139"/>
      <c r="F11" s="142"/>
      <c r="G11" s="113">
        <f>G12+G55+G66+G99+G139+G152</f>
        <v>15181518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34" t="s">
        <v>54</v>
      </c>
      <c r="B12" s="154" t="s">
        <v>50</v>
      </c>
      <c r="C12" s="152"/>
      <c r="D12" s="156"/>
      <c r="E12" s="267"/>
      <c r="F12" s="158"/>
      <c r="G12" s="157">
        <f>G13+G18+G25+G30</f>
        <v>7315044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68" t="s">
        <v>55</v>
      </c>
      <c r="B13" s="154" t="s">
        <v>50</v>
      </c>
      <c r="C13" s="152" t="s">
        <v>51</v>
      </c>
      <c r="D13" s="156"/>
      <c r="E13" s="267"/>
      <c r="F13" s="158"/>
      <c r="G13" s="157">
        <f>G14</f>
        <v>1130863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32" t="s">
        <v>196</v>
      </c>
      <c r="B14" s="143" t="s">
        <v>50</v>
      </c>
      <c r="C14" s="144" t="s">
        <v>51</v>
      </c>
      <c r="D14" s="315" t="s">
        <v>23</v>
      </c>
      <c r="E14" s="409"/>
      <c r="F14" s="108"/>
      <c r="G14" s="112">
        <f>G15</f>
        <v>1130863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32" t="s">
        <v>210</v>
      </c>
      <c r="B15" s="143" t="s">
        <v>50</v>
      </c>
      <c r="C15" s="144" t="s">
        <v>51</v>
      </c>
      <c r="D15" s="407" t="s">
        <v>158</v>
      </c>
      <c r="E15" s="146"/>
      <c r="F15" s="108"/>
      <c r="G15" s="112">
        <f>G16</f>
        <v>1130863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32" t="s">
        <v>147</v>
      </c>
      <c r="B16" s="143" t="s">
        <v>50</v>
      </c>
      <c r="C16" s="144" t="s">
        <v>51</v>
      </c>
      <c r="D16" s="407" t="s">
        <v>158</v>
      </c>
      <c r="E16" s="146" t="s">
        <v>152</v>
      </c>
      <c r="F16" s="108"/>
      <c r="G16" s="112">
        <f>G17</f>
        <v>1130863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26" t="s">
        <v>57</v>
      </c>
      <c r="B17" s="110" t="s">
        <v>50</v>
      </c>
      <c r="C17" s="153" t="s">
        <v>51</v>
      </c>
      <c r="D17" s="407" t="s">
        <v>158</v>
      </c>
      <c r="E17" s="146" t="s">
        <v>152</v>
      </c>
      <c r="F17" s="108" t="s">
        <v>52</v>
      </c>
      <c r="G17" s="112">
        <v>1130863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68" t="s">
        <v>100</v>
      </c>
      <c r="B18" s="154" t="s">
        <v>50</v>
      </c>
      <c r="C18" s="154" t="s">
        <v>56</v>
      </c>
      <c r="D18" s="152"/>
      <c r="E18" s="158"/>
      <c r="F18" s="154"/>
      <c r="G18" s="157">
        <f>G19</f>
        <v>2335737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32" t="s">
        <v>211</v>
      </c>
      <c r="B19" s="143" t="s">
        <v>50</v>
      </c>
      <c r="C19" s="144" t="s">
        <v>56</v>
      </c>
      <c r="D19" s="407" t="s">
        <v>24</v>
      </c>
      <c r="E19" s="410"/>
      <c r="F19" s="108"/>
      <c r="G19" s="112">
        <f>G20</f>
        <v>2335737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32" t="s">
        <v>212</v>
      </c>
      <c r="B20" s="143" t="s">
        <v>50</v>
      </c>
      <c r="C20" s="144" t="s">
        <v>56</v>
      </c>
      <c r="D20" s="407" t="s">
        <v>159</v>
      </c>
      <c r="E20" s="146"/>
      <c r="F20" s="108"/>
      <c r="G20" s="112">
        <f>G21</f>
        <v>2335737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32" t="s">
        <v>147</v>
      </c>
      <c r="B21" s="143" t="s">
        <v>50</v>
      </c>
      <c r="C21" s="144" t="s">
        <v>56</v>
      </c>
      <c r="D21" s="407" t="s">
        <v>159</v>
      </c>
      <c r="E21" s="146" t="s">
        <v>152</v>
      </c>
      <c r="F21" s="108"/>
      <c r="G21" s="112">
        <f>G22+G23+G24</f>
        <v>2335737</v>
      </c>
      <c r="H21" s="11"/>
    </row>
    <row r="22" spans="1:8" s="23" customFormat="1" ht="77.25" customHeight="1">
      <c r="A22" s="126" t="s">
        <v>57</v>
      </c>
      <c r="B22" s="110" t="s">
        <v>50</v>
      </c>
      <c r="C22" s="153" t="s">
        <v>56</v>
      </c>
      <c r="D22" s="407" t="s">
        <v>159</v>
      </c>
      <c r="E22" s="146" t="s">
        <v>152</v>
      </c>
      <c r="F22" s="108" t="s">
        <v>52</v>
      </c>
      <c r="G22" s="112">
        <v>2309050</v>
      </c>
      <c r="H22" s="11"/>
    </row>
    <row r="23" spans="1:8" s="23" customFormat="1" ht="56.25" customHeight="1">
      <c r="A23" s="131" t="s">
        <v>108</v>
      </c>
      <c r="B23" s="110" t="s">
        <v>50</v>
      </c>
      <c r="C23" s="153" t="s">
        <v>56</v>
      </c>
      <c r="D23" s="407" t="s">
        <v>159</v>
      </c>
      <c r="E23" s="146" t="s">
        <v>152</v>
      </c>
      <c r="F23" s="108" t="s">
        <v>58</v>
      </c>
      <c r="G23" s="112">
        <v>20000</v>
      </c>
      <c r="H23" s="11"/>
    </row>
    <row r="24" spans="1:8" s="23" customFormat="1" ht="36.75" customHeight="1">
      <c r="A24" s="131" t="s">
        <v>59</v>
      </c>
      <c r="B24" s="110" t="s">
        <v>50</v>
      </c>
      <c r="C24" s="153" t="s">
        <v>56</v>
      </c>
      <c r="D24" s="407" t="s">
        <v>159</v>
      </c>
      <c r="E24" s="146" t="s">
        <v>152</v>
      </c>
      <c r="F24" s="108" t="s">
        <v>60</v>
      </c>
      <c r="G24" s="112">
        <v>6687</v>
      </c>
      <c r="H24" s="11"/>
    </row>
    <row r="25" spans="1:8" s="23" customFormat="1" ht="59.25" customHeight="1">
      <c r="A25" s="134" t="s">
        <v>101</v>
      </c>
      <c r="B25" s="154" t="s">
        <v>50</v>
      </c>
      <c r="C25" s="152" t="s">
        <v>61</v>
      </c>
      <c r="D25" s="152"/>
      <c r="E25" s="269"/>
      <c r="F25" s="158"/>
      <c r="G25" s="157">
        <f>G26</f>
        <v>5000</v>
      </c>
      <c r="H25" s="11"/>
    </row>
    <row r="26" spans="1:37" s="24" customFormat="1" ht="48" customHeight="1">
      <c r="A26" s="132" t="s">
        <v>475</v>
      </c>
      <c r="B26" s="143" t="s">
        <v>50</v>
      </c>
      <c r="C26" s="144" t="s">
        <v>61</v>
      </c>
      <c r="D26" s="407" t="s">
        <v>410</v>
      </c>
      <c r="E26" s="410"/>
      <c r="F26" s="108"/>
      <c r="G26" s="112">
        <f>G27</f>
        <v>5000</v>
      </c>
      <c r="H26" s="1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51" customHeight="1">
      <c r="A27" s="132" t="s">
        <v>476</v>
      </c>
      <c r="B27" s="143" t="s">
        <v>50</v>
      </c>
      <c r="C27" s="144" t="s">
        <v>61</v>
      </c>
      <c r="D27" s="407" t="s">
        <v>411</v>
      </c>
      <c r="E27" s="146"/>
      <c r="F27" s="108"/>
      <c r="G27" s="112">
        <f>G28</f>
        <v>5000</v>
      </c>
      <c r="H27" s="1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32" t="s">
        <v>224</v>
      </c>
      <c r="B28" s="143" t="s">
        <v>50</v>
      </c>
      <c r="C28" s="144" t="s">
        <v>61</v>
      </c>
      <c r="D28" s="407" t="s">
        <v>411</v>
      </c>
      <c r="E28" s="146" t="s">
        <v>153</v>
      </c>
      <c r="F28" s="108"/>
      <c r="G28" s="112">
        <f>G29</f>
        <v>5000</v>
      </c>
      <c r="H28" s="11"/>
    </row>
    <row r="29" spans="1:8" s="19" customFormat="1" ht="46.5" customHeight="1">
      <c r="A29" s="126" t="s">
        <v>62</v>
      </c>
      <c r="B29" s="110" t="s">
        <v>50</v>
      </c>
      <c r="C29" s="110" t="s">
        <v>61</v>
      </c>
      <c r="D29" s="407" t="s">
        <v>411</v>
      </c>
      <c r="E29" s="146" t="s">
        <v>153</v>
      </c>
      <c r="F29" s="110" t="s">
        <v>63</v>
      </c>
      <c r="G29" s="263">
        <v>5000</v>
      </c>
      <c r="H29" s="18"/>
    </row>
    <row r="30" spans="1:8" s="530" customFormat="1" ht="46.5" customHeight="1">
      <c r="A30" s="134" t="s">
        <v>102</v>
      </c>
      <c r="B30" s="154" t="s">
        <v>50</v>
      </c>
      <c r="C30" s="152" t="s">
        <v>103</v>
      </c>
      <c r="D30" s="526"/>
      <c r="E30" s="527"/>
      <c r="F30" s="158"/>
      <c r="G30" s="528">
        <f>G31+G36+G41</f>
        <v>3843444</v>
      </c>
      <c r="H30" s="529"/>
    </row>
    <row r="31" spans="1:8" s="17" customFormat="1" ht="59.25" customHeight="1" thickBot="1">
      <c r="A31" s="268" t="s">
        <v>341</v>
      </c>
      <c r="B31" s="154" t="s">
        <v>50</v>
      </c>
      <c r="C31" s="152" t="s">
        <v>103</v>
      </c>
      <c r="D31" s="509" t="s">
        <v>124</v>
      </c>
      <c r="E31" s="279"/>
      <c r="F31" s="158"/>
      <c r="G31" s="157">
        <f>G32</f>
        <v>20000</v>
      </c>
      <c r="H31" s="15"/>
    </row>
    <row r="32" spans="1:8" s="17" customFormat="1" ht="84.75" customHeight="1">
      <c r="A32" s="134" t="s">
        <v>342</v>
      </c>
      <c r="B32" s="154" t="s">
        <v>50</v>
      </c>
      <c r="C32" s="149">
        <v>13</v>
      </c>
      <c r="D32" s="507" t="s">
        <v>343</v>
      </c>
      <c r="E32" s="496"/>
      <c r="F32" s="158"/>
      <c r="G32" s="157">
        <f>G33</f>
        <v>20000</v>
      </c>
      <c r="H32" s="15"/>
    </row>
    <row r="33" spans="1:8" s="17" customFormat="1" ht="64.5" customHeight="1">
      <c r="A33" s="134" t="s">
        <v>344</v>
      </c>
      <c r="B33" s="154" t="s">
        <v>50</v>
      </c>
      <c r="C33" s="149">
        <v>13</v>
      </c>
      <c r="D33" s="507" t="s">
        <v>345</v>
      </c>
      <c r="E33" s="496"/>
      <c r="F33" s="158"/>
      <c r="G33" s="157">
        <f>G34</f>
        <v>20000</v>
      </c>
      <c r="H33" s="15"/>
    </row>
    <row r="34" spans="1:8" s="17" customFormat="1" ht="31.5" customHeight="1">
      <c r="A34" s="131" t="s">
        <v>346</v>
      </c>
      <c r="B34" s="110" t="s">
        <v>50</v>
      </c>
      <c r="C34" s="271">
        <v>13</v>
      </c>
      <c r="D34" s="412" t="s">
        <v>345</v>
      </c>
      <c r="E34" s="276" t="s">
        <v>347</v>
      </c>
      <c r="F34" s="274"/>
      <c r="G34" s="264">
        <f>G35</f>
        <v>20000</v>
      </c>
      <c r="H34" s="15"/>
    </row>
    <row r="35" spans="1:8" s="17" customFormat="1" ht="40.5" customHeight="1">
      <c r="A35" s="131" t="s">
        <v>108</v>
      </c>
      <c r="B35" s="110" t="s">
        <v>50</v>
      </c>
      <c r="C35" s="277">
        <v>13</v>
      </c>
      <c r="D35" s="425" t="s">
        <v>345</v>
      </c>
      <c r="E35" s="276" t="s">
        <v>347</v>
      </c>
      <c r="F35" s="110" t="s">
        <v>58</v>
      </c>
      <c r="G35" s="264">
        <v>20000</v>
      </c>
      <c r="H35" s="15"/>
    </row>
    <row r="36" spans="1:8" s="17" customFormat="1" ht="54" customHeight="1">
      <c r="A36" s="413" t="s">
        <v>225</v>
      </c>
      <c r="B36" s="290" t="s">
        <v>50</v>
      </c>
      <c r="C36" s="414">
        <v>13</v>
      </c>
      <c r="D36" s="415">
        <v>76</v>
      </c>
      <c r="E36" s="313"/>
      <c r="F36" s="416"/>
      <c r="G36" s="266">
        <f>G37</f>
        <v>1480060</v>
      </c>
      <c r="H36" s="15" t="s">
        <v>104</v>
      </c>
    </row>
    <row r="37" spans="1:8" s="17" customFormat="1" ht="31.5" customHeight="1">
      <c r="A37" s="126" t="s">
        <v>271</v>
      </c>
      <c r="B37" s="280" t="s">
        <v>50</v>
      </c>
      <c r="C37" s="281">
        <v>13</v>
      </c>
      <c r="D37" s="425" t="s">
        <v>160</v>
      </c>
      <c r="E37" s="282"/>
      <c r="F37" s="283"/>
      <c r="G37" s="264">
        <f>G38</f>
        <v>1480060</v>
      </c>
      <c r="H37" s="15"/>
    </row>
    <row r="38" spans="1:8" s="17" customFormat="1" ht="31.5" customHeight="1">
      <c r="A38" s="131" t="s">
        <v>226</v>
      </c>
      <c r="B38" s="284" t="s">
        <v>50</v>
      </c>
      <c r="C38" s="281">
        <v>13</v>
      </c>
      <c r="D38" s="425" t="s">
        <v>160</v>
      </c>
      <c r="E38" s="282" t="s">
        <v>154</v>
      </c>
      <c r="F38" s="283"/>
      <c r="G38" s="264">
        <f>G39+G40</f>
        <v>1480060</v>
      </c>
      <c r="H38" s="15"/>
    </row>
    <row r="39" spans="1:8" s="17" customFormat="1" ht="46.5" customHeight="1">
      <c r="A39" s="131" t="s">
        <v>108</v>
      </c>
      <c r="B39" s="285" t="s">
        <v>50</v>
      </c>
      <c r="C39" s="286">
        <v>13</v>
      </c>
      <c r="D39" s="412" t="s">
        <v>160</v>
      </c>
      <c r="E39" s="273" t="s">
        <v>154</v>
      </c>
      <c r="F39" s="287" t="s">
        <v>58</v>
      </c>
      <c r="G39" s="265">
        <v>1450060</v>
      </c>
      <c r="H39" s="15"/>
    </row>
    <row r="40" spans="1:8" s="17" customFormat="1" ht="33" customHeight="1">
      <c r="A40" s="131" t="s">
        <v>59</v>
      </c>
      <c r="B40" s="288" t="s">
        <v>50</v>
      </c>
      <c r="C40" s="289">
        <v>13</v>
      </c>
      <c r="D40" s="412" t="s">
        <v>160</v>
      </c>
      <c r="E40" s="273" t="s">
        <v>154</v>
      </c>
      <c r="F40" s="290" t="s">
        <v>60</v>
      </c>
      <c r="G40" s="265">
        <v>30000</v>
      </c>
      <c r="H40" s="15"/>
    </row>
    <row r="41" spans="1:8" s="17" customFormat="1" ht="47.25" customHeight="1">
      <c r="A41" s="417" t="s">
        <v>227</v>
      </c>
      <c r="B41" s="418" t="s">
        <v>50</v>
      </c>
      <c r="C41" s="418" t="s">
        <v>103</v>
      </c>
      <c r="D41" s="315" t="s">
        <v>25</v>
      </c>
      <c r="E41" s="419"/>
      <c r="F41" s="420"/>
      <c r="G41" s="264">
        <f>G42</f>
        <v>2343384</v>
      </c>
      <c r="H41" s="15"/>
    </row>
    <row r="42" spans="1:8" s="17" customFormat="1" ht="37.5" customHeight="1">
      <c r="A42" s="126" t="s">
        <v>228</v>
      </c>
      <c r="B42" s="110" t="s">
        <v>50</v>
      </c>
      <c r="C42" s="110" t="s">
        <v>103</v>
      </c>
      <c r="D42" s="315" t="s">
        <v>161</v>
      </c>
      <c r="E42" s="282"/>
      <c r="F42" s="292"/>
      <c r="G42" s="264">
        <f>G43+G47+G49+G51+G53</f>
        <v>2343384</v>
      </c>
      <c r="H42" s="15"/>
    </row>
    <row r="43" spans="1:254" s="26" customFormat="1" ht="42.75" customHeight="1">
      <c r="A43" s="131" t="s">
        <v>146</v>
      </c>
      <c r="B43" s="110" t="s">
        <v>50</v>
      </c>
      <c r="C43" s="110" t="s">
        <v>103</v>
      </c>
      <c r="D43" s="412" t="s">
        <v>161</v>
      </c>
      <c r="E43" s="273" t="s">
        <v>155</v>
      </c>
      <c r="F43" s="110"/>
      <c r="G43" s="264">
        <f>G44+G45+G46</f>
        <v>2200000</v>
      </c>
      <c r="H43" s="3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26" customFormat="1" ht="79.5" customHeight="1">
      <c r="A44" s="126" t="s">
        <v>57</v>
      </c>
      <c r="B44" s="110" t="s">
        <v>50</v>
      </c>
      <c r="C44" s="110" t="s">
        <v>103</v>
      </c>
      <c r="D44" s="425" t="s">
        <v>161</v>
      </c>
      <c r="E44" s="282" t="s">
        <v>155</v>
      </c>
      <c r="F44" s="110" t="s">
        <v>52</v>
      </c>
      <c r="G44" s="264">
        <v>1630000</v>
      </c>
      <c r="H44" s="37"/>
      <c r="I44" s="2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50.25" customHeight="1">
      <c r="A45" s="131" t="s">
        <v>108</v>
      </c>
      <c r="B45" s="110" t="s">
        <v>50</v>
      </c>
      <c r="C45" s="110" t="s">
        <v>103</v>
      </c>
      <c r="D45" s="412" t="s">
        <v>161</v>
      </c>
      <c r="E45" s="273" t="s">
        <v>155</v>
      </c>
      <c r="F45" s="110" t="s">
        <v>58</v>
      </c>
      <c r="G45" s="264">
        <v>530000</v>
      </c>
      <c r="H45" s="37"/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35.25" customHeight="1">
      <c r="A46" s="131" t="s">
        <v>59</v>
      </c>
      <c r="B46" s="110" t="s">
        <v>50</v>
      </c>
      <c r="C46" s="110" t="s">
        <v>103</v>
      </c>
      <c r="D46" s="412" t="s">
        <v>161</v>
      </c>
      <c r="E46" s="273" t="s">
        <v>155</v>
      </c>
      <c r="F46" s="110" t="s">
        <v>60</v>
      </c>
      <c r="G46" s="264">
        <v>40000</v>
      </c>
      <c r="H46" s="37"/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33" customHeight="1">
      <c r="A47" s="131" t="s">
        <v>151</v>
      </c>
      <c r="B47" s="110" t="s">
        <v>50</v>
      </c>
      <c r="C47" s="110" t="s">
        <v>103</v>
      </c>
      <c r="D47" s="412" t="s">
        <v>161</v>
      </c>
      <c r="E47" s="273" t="s">
        <v>156</v>
      </c>
      <c r="F47" s="110"/>
      <c r="G47" s="264">
        <f>G48</f>
        <v>40000</v>
      </c>
      <c r="H47" s="37"/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8.5" customHeight="1">
      <c r="A48" s="131" t="s">
        <v>108</v>
      </c>
      <c r="B48" s="110" t="s">
        <v>50</v>
      </c>
      <c r="C48" s="110" t="s">
        <v>103</v>
      </c>
      <c r="D48" s="412" t="s">
        <v>161</v>
      </c>
      <c r="E48" s="273" t="s">
        <v>156</v>
      </c>
      <c r="F48" s="110" t="s">
        <v>58</v>
      </c>
      <c r="G48" s="264">
        <v>40000</v>
      </c>
      <c r="H48" s="37"/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31" t="s">
        <v>365</v>
      </c>
      <c r="B49" s="110" t="s">
        <v>50</v>
      </c>
      <c r="C49" s="110" t="s">
        <v>103</v>
      </c>
      <c r="D49" s="412" t="s">
        <v>161</v>
      </c>
      <c r="E49" s="273" t="s">
        <v>366</v>
      </c>
      <c r="F49" s="110"/>
      <c r="G49" s="264">
        <f>G50</f>
        <v>10000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131" t="s">
        <v>108</v>
      </c>
      <c r="B50" s="110" t="s">
        <v>50</v>
      </c>
      <c r="C50" s="110" t="s">
        <v>103</v>
      </c>
      <c r="D50" s="412" t="s">
        <v>161</v>
      </c>
      <c r="E50" s="273" t="s">
        <v>366</v>
      </c>
      <c r="F50" s="110" t="s">
        <v>58</v>
      </c>
      <c r="G50" s="264">
        <v>10000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31" t="s">
        <v>367</v>
      </c>
      <c r="B51" s="110" t="s">
        <v>50</v>
      </c>
      <c r="C51" s="110" t="s">
        <v>103</v>
      </c>
      <c r="D51" s="412" t="s">
        <v>161</v>
      </c>
      <c r="E51" s="273" t="s">
        <v>368</v>
      </c>
      <c r="F51" s="110"/>
      <c r="G51" s="264">
        <f>G52</f>
        <v>60000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31" t="s">
        <v>108</v>
      </c>
      <c r="B52" s="110" t="s">
        <v>50</v>
      </c>
      <c r="C52" s="110" t="s">
        <v>103</v>
      </c>
      <c r="D52" s="412" t="s">
        <v>161</v>
      </c>
      <c r="E52" s="273" t="s">
        <v>368</v>
      </c>
      <c r="F52" s="110" t="s">
        <v>58</v>
      </c>
      <c r="G52" s="264">
        <v>60000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33" customHeight="1">
      <c r="A53" s="131" t="s">
        <v>348</v>
      </c>
      <c r="B53" s="110" t="s">
        <v>50</v>
      </c>
      <c r="C53" s="110" t="s">
        <v>103</v>
      </c>
      <c r="D53" s="412" t="s">
        <v>161</v>
      </c>
      <c r="E53" s="273" t="s">
        <v>349</v>
      </c>
      <c r="F53" s="110"/>
      <c r="G53" s="264">
        <f>G54</f>
        <v>33384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31" t="s">
        <v>384</v>
      </c>
      <c r="B54" s="110" t="s">
        <v>50</v>
      </c>
      <c r="C54" s="110" t="s">
        <v>103</v>
      </c>
      <c r="D54" s="412" t="s">
        <v>161</v>
      </c>
      <c r="E54" s="273" t="s">
        <v>349</v>
      </c>
      <c r="F54" s="110" t="s">
        <v>350</v>
      </c>
      <c r="G54" s="264">
        <v>33384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8" s="29" customFormat="1" ht="49.5" customHeight="1">
      <c r="A55" s="134" t="s">
        <v>106</v>
      </c>
      <c r="B55" s="293" t="s">
        <v>105</v>
      </c>
      <c r="C55" s="293"/>
      <c r="D55" s="149"/>
      <c r="E55" s="150"/>
      <c r="F55" s="293"/>
      <c r="G55" s="151">
        <f>G56</f>
        <v>100000</v>
      </c>
      <c r="H55" s="14"/>
    </row>
    <row r="56" spans="1:8" s="17" customFormat="1" ht="53.25" customHeight="1">
      <c r="A56" s="134" t="s">
        <v>16</v>
      </c>
      <c r="B56" s="293" t="s">
        <v>105</v>
      </c>
      <c r="C56" s="293" t="s">
        <v>218</v>
      </c>
      <c r="D56" s="295"/>
      <c r="E56" s="269"/>
      <c r="F56" s="154"/>
      <c r="G56" s="157">
        <f>G57</f>
        <v>100000</v>
      </c>
      <c r="H56" s="15"/>
    </row>
    <row r="57" spans="1:8" s="17" customFormat="1" ht="101.25" customHeight="1">
      <c r="A57" s="129" t="s">
        <v>453</v>
      </c>
      <c r="B57" s="293" t="s">
        <v>105</v>
      </c>
      <c r="C57" s="293" t="s">
        <v>218</v>
      </c>
      <c r="D57" s="481" t="s">
        <v>103</v>
      </c>
      <c r="E57" s="269"/>
      <c r="F57" s="154"/>
      <c r="G57" s="157">
        <f>G58+G62</f>
        <v>100000</v>
      </c>
      <c r="H57" s="15"/>
    </row>
    <row r="58" spans="1:8" s="17" customFormat="1" ht="108.75" customHeight="1">
      <c r="A58" s="129" t="s">
        <v>454</v>
      </c>
      <c r="B58" s="293" t="s">
        <v>105</v>
      </c>
      <c r="C58" s="293" t="s">
        <v>218</v>
      </c>
      <c r="D58" s="481" t="s">
        <v>27</v>
      </c>
      <c r="E58" s="269"/>
      <c r="F58" s="154"/>
      <c r="G58" s="157">
        <f>G59</f>
        <v>50000</v>
      </c>
      <c r="H58" s="15"/>
    </row>
    <row r="59" spans="1:8" s="17" customFormat="1" ht="89.25" customHeight="1">
      <c r="A59" s="129" t="s">
        <v>467</v>
      </c>
      <c r="B59" s="293" t="s">
        <v>105</v>
      </c>
      <c r="C59" s="293" t="s">
        <v>218</v>
      </c>
      <c r="D59" s="314" t="s">
        <v>112</v>
      </c>
      <c r="E59" s="269"/>
      <c r="F59" s="154"/>
      <c r="G59" s="157">
        <f>G60</f>
        <v>50000</v>
      </c>
      <c r="H59" s="15"/>
    </row>
    <row r="60" spans="1:8" s="17" customFormat="1" ht="54.75" customHeight="1">
      <c r="A60" s="131" t="s">
        <v>198</v>
      </c>
      <c r="B60" s="294" t="s">
        <v>105</v>
      </c>
      <c r="C60" s="294" t="s">
        <v>218</v>
      </c>
      <c r="D60" s="315" t="s">
        <v>112</v>
      </c>
      <c r="E60" s="282" t="s">
        <v>113</v>
      </c>
      <c r="F60" s="110"/>
      <c r="G60" s="264">
        <f>G61</f>
        <v>50000</v>
      </c>
      <c r="H60" s="15"/>
    </row>
    <row r="61" spans="1:8" s="17" customFormat="1" ht="47.25" customHeight="1">
      <c r="A61" s="131" t="s">
        <v>108</v>
      </c>
      <c r="B61" s="296" t="s">
        <v>105</v>
      </c>
      <c r="C61" s="296" t="s">
        <v>218</v>
      </c>
      <c r="D61" s="315" t="s">
        <v>112</v>
      </c>
      <c r="E61" s="282" t="s">
        <v>113</v>
      </c>
      <c r="F61" s="297" t="s">
        <v>58</v>
      </c>
      <c r="G61" s="266">
        <v>50000</v>
      </c>
      <c r="H61" s="15"/>
    </row>
    <row r="62" spans="1:8" s="17" customFormat="1" ht="80.25" customHeight="1">
      <c r="A62" s="129" t="s">
        <v>455</v>
      </c>
      <c r="B62" s="293" t="s">
        <v>105</v>
      </c>
      <c r="C62" s="293" t="s">
        <v>218</v>
      </c>
      <c r="D62" s="481" t="s">
        <v>26</v>
      </c>
      <c r="E62" s="269"/>
      <c r="F62" s="154"/>
      <c r="G62" s="157">
        <f>G63</f>
        <v>50000</v>
      </c>
      <c r="H62" s="15"/>
    </row>
    <row r="63" spans="1:8" s="17" customFormat="1" ht="81">
      <c r="A63" s="129" t="s">
        <v>352</v>
      </c>
      <c r="B63" s="293" t="s">
        <v>105</v>
      </c>
      <c r="C63" s="293" t="s">
        <v>218</v>
      </c>
      <c r="D63" s="314" t="s">
        <v>114</v>
      </c>
      <c r="E63" s="269"/>
      <c r="F63" s="154"/>
      <c r="G63" s="157">
        <f>G64</f>
        <v>50000</v>
      </c>
      <c r="H63" s="15"/>
    </row>
    <row r="64" spans="1:8" s="17" customFormat="1" ht="54.75" customHeight="1">
      <c r="A64" s="131" t="s">
        <v>353</v>
      </c>
      <c r="B64" s="294" t="s">
        <v>105</v>
      </c>
      <c r="C64" s="294" t="s">
        <v>218</v>
      </c>
      <c r="D64" s="315" t="s">
        <v>114</v>
      </c>
      <c r="E64" s="282" t="s">
        <v>115</v>
      </c>
      <c r="F64" s="110"/>
      <c r="G64" s="264">
        <f>G65</f>
        <v>50000</v>
      </c>
      <c r="H64" s="15"/>
    </row>
    <row r="65" spans="1:8" s="17" customFormat="1" ht="47.25" customHeight="1">
      <c r="A65" s="131" t="s">
        <v>108</v>
      </c>
      <c r="B65" s="296" t="s">
        <v>105</v>
      </c>
      <c r="C65" s="296" t="s">
        <v>218</v>
      </c>
      <c r="D65" s="315" t="s">
        <v>114</v>
      </c>
      <c r="E65" s="282" t="s">
        <v>115</v>
      </c>
      <c r="F65" s="297" t="s">
        <v>58</v>
      </c>
      <c r="G65" s="266">
        <v>50000</v>
      </c>
      <c r="H65" s="15"/>
    </row>
    <row r="66" spans="1:8" s="17" customFormat="1" ht="26.25" customHeight="1">
      <c r="A66" s="268" t="s">
        <v>125</v>
      </c>
      <c r="B66" s="154" t="s">
        <v>56</v>
      </c>
      <c r="C66" s="149"/>
      <c r="D66" s="149"/>
      <c r="E66" s="150"/>
      <c r="F66" s="158"/>
      <c r="G66" s="157">
        <f>G67+G77</f>
        <v>1062288</v>
      </c>
      <c r="H66" s="15"/>
    </row>
    <row r="67" spans="1:8" s="17" customFormat="1" ht="54" customHeight="1">
      <c r="A67" s="268" t="s">
        <v>214</v>
      </c>
      <c r="B67" s="154" t="s">
        <v>56</v>
      </c>
      <c r="C67" s="154" t="s">
        <v>124</v>
      </c>
      <c r="D67" s="149"/>
      <c r="E67" s="150"/>
      <c r="F67" s="158"/>
      <c r="G67" s="157">
        <f>G68</f>
        <v>670368</v>
      </c>
      <c r="H67" s="15"/>
    </row>
    <row r="68" spans="1:8" s="17" customFormat="1" ht="102" customHeight="1">
      <c r="A68" s="268" t="s">
        <v>456</v>
      </c>
      <c r="B68" s="154" t="s">
        <v>56</v>
      </c>
      <c r="C68" s="152" t="s">
        <v>124</v>
      </c>
      <c r="D68" s="298">
        <v>11</v>
      </c>
      <c r="E68" s="269"/>
      <c r="F68" s="158"/>
      <c r="G68" s="157">
        <f>G69+G73</f>
        <v>670368</v>
      </c>
      <c r="H68" s="15"/>
    </row>
    <row r="69" spans="1:8" s="17" customFormat="1" ht="63.75" customHeight="1">
      <c r="A69" s="504" t="s">
        <v>457</v>
      </c>
      <c r="B69" s="154" t="s">
        <v>56</v>
      </c>
      <c r="C69" s="152" t="s">
        <v>124</v>
      </c>
      <c r="D69" s="298" t="s">
        <v>354</v>
      </c>
      <c r="E69" s="269"/>
      <c r="F69" s="158"/>
      <c r="G69" s="157">
        <f>G70</f>
        <v>620368</v>
      </c>
      <c r="H69" s="15"/>
    </row>
    <row r="70" spans="1:8" s="17" customFormat="1" ht="57" customHeight="1">
      <c r="A70" s="504" t="s">
        <v>109</v>
      </c>
      <c r="B70" s="154" t="s">
        <v>56</v>
      </c>
      <c r="C70" s="152" t="s">
        <v>124</v>
      </c>
      <c r="D70" s="510" t="s">
        <v>122</v>
      </c>
      <c r="E70" s="269"/>
      <c r="F70" s="158"/>
      <c r="G70" s="157">
        <f>G71</f>
        <v>620368</v>
      </c>
      <c r="H70" s="15"/>
    </row>
    <row r="71" spans="1:8" s="17" customFormat="1" ht="55.5" customHeight="1">
      <c r="A71" s="131" t="s">
        <v>215</v>
      </c>
      <c r="B71" s="297" t="s">
        <v>56</v>
      </c>
      <c r="C71" s="155" t="s">
        <v>124</v>
      </c>
      <c r="D71" s="426" t="s">
        <v>122</v>
      </c>
      <c r="E71" s="282" t="s">
        <v>123</v>
      </c>
      <c r="F71" s="158"/>
      <c r="G71" s="264">
        <f>G72</f>
        <v>620368</v>
      </c>
      <c r="H71" s="15"/>
    </row>
    <row r="72" spans="1:8" s="17" customFormat="1" ht="52.5" customHeight="1">
      <c r="A72" s="131" t="s">
        <v>108</v>
      </c>
      <c r="B72" s="110" t="s">
        <v>56</v>
      </c>
      <c r="C72" s="153" t="s">
        <v>124</v>
      </c>
      <c r="D72" s="426" t="s">
        <v>122</v>
      </c>
      <c r="E72" s="282" t="s">
        <v>123</v>
      </c>
      <c r="F72" s="274" t="s">
        <v>58</v>
      </c>
      <c r="G72" s="264">
        <v>620368</v>
      </c>
      <c r="H72" s="15"/>
    </row>
    <row r="73" spans="1:8" s="17" customFormat="1" ht="75.75" customHeight="1">
      <c r="A73" s="504" t="s">
        <v>458</v>
      </c>
      <c r="B73" s="154" t="s">
        <v>56</v>
      </c>
      <c r="C73" s="152" t="s">
        <v>124</v>
      </c>
      <c r="D73" s="298" t="s">
        <v>355</v>
      </c>
      <c r="E73" s="269"/>
      <c r="F73" s="300"/>
      <c r="G73" s="157">
        <f>G74</f>
        <v>50000</v>
      </c>
      <c r="H73" s="15"/>
    </row>
    <row r="74" spans="1:8" s="17" customFormat="1" ht="54.75" customHeight="1">
      <c r="A74" s="504" t="s">
        <v>110</v>
      </c>
      <c r="B74" s="154" t="s">
        <v>56</v>
      </c>
      <c r="C74" s="152" t="s">
        <v>124</v>
      </c>
      <c r="D74" s="298" t="s">
        <v>356</v>
      </c>
      <c r="E74" s="269"/>
      <c r="F74" s="300"/>
      <c r="G74" s="157">
        <f>G75</f>
        <v>50000</v>
      </c>
      <c r="H74" s="15"/>
    </row>
    <row r="75" spans="1:8" s="17" customFormat="1" ht="48" customHeight="1">
      <c r="A75" s="131" t="s">
        <v>17</v>
      </c>
      <c r="B75" s="110" t="s">
        <v>56</v>
      </c>
      <c r="C75" s="153" t="s">
        <v>124</v>
      </c>
      <c r="D75" s="421" t="s">
        <v>356</v>
      </c>
      <c r="E75" s="282" t="s">
        <v>18</v>
      </c>
      <c r="F75" s="301"/>
      <c r="G75" s="264">
        <f>G76</f>
        <v>50000</v>
      </c>
      <c r="H75" s="15"/>
    </row>
    <row r="76" spans="1:8" s="17" customFormat="1" ht="51.75" customHeight="1">
      <c r="A76" s="131" t="s">
        <v>108</v>
      </c>
      <c r="B76" s="110" t="s">
        <v>56</v>
      </c>
      <c r="C76" s="153" t="s">
        <v>124</v>
      </c>
      <c r="D76" s="421" t="s">
        <v>356</v>
      </c>
      <c r="E76" s="282" t="s">
        <v>18</v>
      </c>
      <c r="F76" s="301" t="s">
        <v>58</v>
      </c>
      <c r="G76" s="264">
        <v>50000</v>
      </c>
      <c r="H76" s="15"/>
    </row>
    <row r="77" spans="1:8" s="17" customFormat="1" ht="31.5" customHeight="1">
      <c r="A77" s="134" t="s">
        <v>126</v>
      </c>
      <c r="B77" s="154" t="s">
        <v>56</v>
      </c>
      <c r="C77" s="152" t="s">
        <v>127</v>
      </c>
      <c r="D77" s="302"/>
      <c r="E77" s="303"/>
      <c r="F77" s="300"/>
      <c r="G77" s="157">
        <f>G78+G83+G90+G95</f>
        <v>391920</v>
      </c>
      <c r="H77" s="15"/>
    </row>
    <row r="78" spans="1:8" s="17" customFormat="1" ht="73.5" customHeight="1">
      <c r="A78" s="134" t="s">
        <v>575</v>
      </c>
      <c r="B78" s="154" t="s">
        <v>56</v>
      </c>
      <c r="C78" s="152" t="s">
        <v>127</v>
      </c>
      <c r="D78" s="495" t="s">
        <v>128</v>
      </c>
      <c r="E78" s="267"/>
      <c r="F78" s="154"/>
      <c r="G78" s="157">
        <f>G79</f>
        <v>150000</v>
      </c>
      <c r="H78" s="15"/>
    </row>
    <row r="79" spans="1:8" s="17" customFormat="1" ht="84.75" customHeight="1">
      <c r="A79" s="134" t="s">
        <v>576</v>
      </c>
      <c r="B79" s="154" t="s">
        <v>56</v>
      </c>
      <c r="C79" s="152" t="s">
        <v>127</v>
      </c>
      <c r="D79" s="602" t="s">
        <v>339</v>
      </c>
      <c r="E79" s="602"/>
      <c r="F79" s="158"/>
      <c r="G79" s="157">
        <f>G80</f>
        <v>150000</v>
      </c>
      <c r="H79" s="15"/>
    </row>
    <row r="80" spans="1:8" s="17" customFormat="1" ht="57" customHeight="1">
      <c r="A80" s="134" t="s">
        <v>340</v>
      </c>
      <c r="B80" s="154" t="s">
        <v>56</v>
      </c>
      <c r="C80" s="152" t="s">
        <v>127</v>
      </c>
      <c r="D80" s="507" t="s">
        <v>163</v>
      </c>
      <c r="E80" s="496"/>
      <c r="F80" s="158"/>
      <c r="G80" s="157">
        <f>G81</f>
        <v>150000</v>
      </c>
      <c r="H80" s="15"/>
    </row>
    <row r="81" spans="1:8" s="17" customFormat="1" ht="31.5" customHeight="1">
      <c r="A81" s="131" t="s">
        <v>148</v>
      </c>
      <c r="B81" s="154" t="s">
        <v>56</v>
      </c>
      <c r="C81" s="152" t="s">
        <v>127</v>
      </c>
      <c r="D81" s="412" t="s">
        <v>163</v>
      </c>
      <c r="E81" s="276" t="s">
        <v>107</v>
      </c>
      <c r="F81" s="274"/>
      <c r="G81" s="264">
        <f>G82</f>
        <v>150000</v>
      </c>
      <c r="H81" s="15"/>
    </row>
    <row r="82" spans="1:8" s="17" customFormat="1" ht="40.5" customHeight="1">
      <c r="A82" s="131" t="s">
        <v>108</v>
      </c>
      <c r="B82" s="154" t="s">
        <v>56</v>
      </c>
      <c r="C82" s="152" t="s">
        <v>127</v>
      </c>
      <c r="D82" s="425" t="s">
        <v>163</v>
      </c>
      <c r="E82" s="276" t="s">
        <v>107</v>
      </c>
      <c r="F82" s="110" t="s">
        <v>58</v>
      </c>
      <c r="G82" s="264">
        <v>150000</v>
      </c>
      <c r="H82" s="15"/>
    </row>
    <row r="83" spans="1:8" s="17" customFormat="1" ht="72.75" customHeight="1">
      <c r="A83" s="127" t="s">
        <v>459</v>
      </c>
      <c r="B83" s="154" t="s">
        <v>56</v>
      </c>
      <c r="C83" s="152" t="s">
        <v>127</v>
      </c>
      <c r="D83" s="511" t="s">
        <v>64</v>
      </c>
      <c r="E83" s="514"/>
      <c r="F83" s="154"/>
      <c r="G83" s="157">
        <f>G84</f>
        <v>64896</v>
      </c>
      <c r="H83" s="15"/>
    </row>
    <row r="84" spans="1:8" s="17" customFormat="1" ht="67.5" customHeight="1">
      <c r="A84" s="128" t="s">
        <v>460</v>
      </c>
      <c r="B84" s="154" t="s">
        <v>56</v>
      </c>
      <c r="C84" s="152" t="s">
        <v>127</v>
      </c>
      <c r="D84" s="511" t="s">
        <v>443</v>
      </c>
      <c r="E84" s="514"/>
      <c r="F84" s="154"/>
      <c r="G84" s="157">
        <f>G85</f>
        <v>64896</v>
      </c>
      <c r="H84" s="15"/>
    </row>
    <row r="85" spans="1:8" s="17" customFormat="1" ht="69" customHeight="1">
      <c r="A85" s="497" t="s">
        <v>362</v>
      </c>
      <c r="B85" s="154" t="s">
        <v>56</v>
      </c>
      <c r="C85" s="152" t="s">
        <v>127</v>
      </c>
      <c r="D85" s="511" t="s">
        <v>173</v>
      </c>
      <c r="E85" s="514"/>
      <c r="F85" s="154"/>
      <c r="G85" s="157">
        <f>G88+G86</f>
        <v>64896</v>
      </c>
      <c r="H85" s="15"/>
    </row>
    <row r="86" spans="1:8" s="17" customFormat="1" ht="69" customHeight="1">
      <c r="A86" s="126" t="s">
        <v>445</v>
      </c>
      <c r="B86" s="154" t="s">
        <v>56</v>
      </c>
      <c r="C86" s="152" t="s">
        <v>127</v>
      </c>
      <c r="D86" s="407" t="s">
        <v>173</v>
      </c>
      <c r="E86" s="146" t="s">
        <v>613</v>
      </c>
      <c r="F86" s="154"/>
      <c r="G86" s="264">
        <f>G87</f>
        <v>45427</v>
      </c>
      <c r="H86" s="15"/>
    </row>
    <row r="87" spans="1:8" s="17" customFormat="1" ht="69" customHeight="1">
      <c r="A87" s="131" t="s">
        <v>108</v>
      </c>
      <c r="B87" s="154" t="s">
        <v>56</v>
      </c>
      <c r="C87" s="152" t="s">
        <v>127</v>
      </c>
      <c r="D87" s="407" t="s">
        <v>173</v>
      </c>
      <c r="E87" s="146" t="s">
        <v>613</v>
      </c>
      <c r="F87" s="110" t="s">
        <v>58</v>
      </c>
      <c r="G87" s="264">
        <v>45427</v>
      </c>
      <c r="H87" s="15"/>
    </row>
    <row r="88" spans="1:8" s="17" customFormat="1" ht="63" customHeight="1">
      <c r="A88" s="126" t="s">
        <v>614</v>
      </c>
      <c r="B88" s="110" t="s">
        <v>56</v>
      </c>
      <c r="C88" s="153" t="s">
        <v>127</v>
      </c>
      <c r="D88" s="407" t="s">
        <v>173</v>
      </c>
      <c r="E88" s="146" t="s">
        <v>444</v>
      </c>
      <c r="F88" s="110"/>
      <c r="G88" s="264">
        <f>G89</f>
        <v>19469</v>
      </c>
      <c r="H88" s="15"/>
    </row>
    <row r="89" spans="1:8" s="17" customFormat="1" ht="42.75" customHeight="1">
      <c r="A89" s="131" t="s">
        <v>108</v>
      </c>
      <c r="B89" s="110" t="s">
        <v>56</v>
      </c>
      <c r="C89" s="153" t="s">
        <v>127</v>
      </c>
      <c r="D89" s="315" t="s">
        <v>173</v>
      </c>
      <c r="E89" s="312" t="s">
        <v>444</v>
      </c>
      <c r="F89" s="110" t="s">
        <v>58</v>
      </c>
      <c r="G89" s="264">
        <v>19469</v>
      </c>
      <c r="H89" s="15"/>
    </row>
    <row r="90" spans="1:37" s="24" customFormat="1" ht="90.75" customHeight="1">
      <c r="A90" s="268" t="s">
        <v>456</v>
      </c>
      <c r="B90" s="154" t="s">
        <v>56</v>
      </c>
      <c r="C90" s="152" t="s">
        <v>127</v>
      </c>
      <c r="D90" s="501">
        <v>11</v>
      </c>
      <c r="E90" s="502"/>
      <c r="F90" s="503"/>
      <c r="G90" s="157">
        <f>G91</f>
        <v>30000</v>
      </c>
      <c r="H90" s="1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8" s="17" customFormat="1" ht="63.75" customHeight="1">
      <c r="A91" s="504" t="s">
        <v>457</v>
      </c>
      <c r="B91" s="154" t="s">
        <v>56</v>
      </c>
      <c r="C91" s="152" t="s">
        <v>127</v>
      </c>
      <c r="D91" s="298" t="s">
        <v>354</v>
      </c>
      <c r="E91" s="269"/>
      <c r="F91" s="158"/>
      <c r="G91" s="157">
        <f>G92</f>
        <v>30000</v>
      </c>
      <c r="H91" s="15"/>
    </row>
    <row r="92" spans="1:37" s="24" customFormat="1" ht="50.25" customHeight="1">
      <c r="A92" s="505" t="s">
        <v>111</v>
      </c>
      <c r="B92" s="503" t="s">
        <v>56</v>
      </c>
      <c r="C92" s="156" t="s">
        <v>127</v>
      </c>
      <c r="D92" s="513" t="s">
        <v>357</v>
      </c>
      <c r="E92" s="496"/>
      <c r="F92" s="267"/>
      <c r="G92" s="157">
        <f>G93</f>
        <v>30000</v>
      </c>
      <c r="H92" s="1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24" customFormat="1" ht="58.5" customHeight="1">
      <c r="A93" s="305" t="s">
        <v>272</v>
      </c>
      <c r="B93" s="304" t="s">
        <v>56</v>
      </c>
      <c r="C93" s="304" t="s">
        <v>127</v>
      </c>
      <c r="D93" s="406" t="s">
        <v>357</v>
      </c>
      <c r="E93" s="307" t="s">
        <v>257</v>
      </c>
      <c r="F93" s="304"/>
      <c r="G93" s="264">
        <f>G94</f>
        <v>30000</v>
      </c>
      <c r="H93" s="11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24" customFormat="1" ht="50.25" customHeight="1">
      <c r="A94" s="131" t="s">
        <v>108</v>
      </c>
      <c r="B94" s="304" t="s">
        <v>56</v>
      </c>
      <c r="C94" s="304" t="s">
        <v>127</v>
      </c>
      <c r="D94" s="406" t="s">
        <v>357</v>
      </c>
      <c r="E94" s="307" t="s">
        <v>257</v>
      </c>
      <c r="F94" s="304" t="s">
        <v>58</v>
      </c>
      <c r="G94" s="264">
        <v>30000</v>
      </c>
      <c r="H94" s="1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24" customFormat="1" ht="50.25" customHeight="1">
      <c r="A95" s="268" t="s">
        <v>227</v>
      </c>
      <c r="B95" s="304" t="s">
        <v>56</v>
      </c>
      <c r="C95" s="304" t="s">
        <v>127</v>
      </c>
      <c r="D95" s="406">
        <v>77</v>
      </c>
      <c r="E95" s="307"/>
      <c r="F95" s="304"/>
      <c r="G95" s="264">
        <f>G96</f>
        <v>147024</v>
      </c>
      <c r="H95" s="1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s="24" customFormat="1" ht="50.25" customHeight="1">
      <c r="A96" s="126" t="s">
        <v>228</v>
      </c>
      <c r="B96" s="304" t="s">
        <v>56</v>
      </c>
      <c r="C96" s="304" t="s">
        <v>127</v>
      </c>
      <c r="D96" s="406" t="s">
        <v>425</v>
      </c>
      <c r="E96" s="307"/>
      <c r="F96" s="304"/>
      <c r="G96" s="264">
        <f>G97</f>
        <v>147024</v>
      </c>
      <c r="H96" s="11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s="24" customFormat="1" ht="50.25" customHeight="1">
      <c r="A97" s="131" t="s">
        <v>442</v>
      </c>
      <c r="B97" s="304" t="s">
        <v>56</v>
      </c>
      <c r="C97" s="304" t="s">
        <v>127</v>
      </c>
      <c r="D97" s="306" t="s">
        <v>161</v>
      </c>
      <c r="E97" s="307" t="s">
        <v>440</v>
      </c>
      <c r="F97" s="304"/>
      <c r="G97" s="264">
        <f>G98</f>
        <v>147024</v>
      </c>
      <c r="H97" s="11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24" customFormat="1" ht="50.25" customHeight="1">
      <c r="A98" s="131" t="s">
        <v>441</v>
      </c>
      <c r="B98" s="304" t="s">
        <v>56</v>
      </c>
      <c r="C98" s="304" t="s">
        <v>127</v>
      </c>
      <c r="D98" s="306" t="s">
        <v>161</v>
      </c>
      <c r="E98" s="307" t="s">
        <v>440</v>
      </c>
      <c r="F98" s="304" t="s">
        <v>63</v>
      </c>
      <c r="G98" s="264">
        <v>147024</v>
      </c>
      <c r="H98" s="11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8" s="25" customFormat="1" ht="42" customHeight="1">
      <c r="A99" s="134" t="s">
        <v>30</v>
      </c>
      <c r="B99" s="154" t="s">
        <v>128</v>
      </c>
      <c r="C99" s="154"/>
      <c r="D99" s="308"/>
      <c r="E99" s="309"/>
      <c r="F99" s="154"/>
      <c r="G99" s="157">
        <f>G100+G106+G123</f>
        <v>4852986</v>
      </c>
      <c r="H99" s="3"/>
    </row>
    <row r="100" spans="1:8" s="25" customFormat="1" ht="43.5" customHeight="1">
      <c r="A100" s="134" t="s">
        <v>31</v>
      </c>
      <c r="B100" s="154" t="s">
        <v>128</v>
      </c>
      <c r="C100" s="154" t="s">
        <v>50</v>
      </c>
      <c r="D100" s="308"/>
      <c r="E100" s="309"/>
      <c r="F100" s="154"/>
      <c r="G100" s="157">
        <f>G101</f>
        <v>30000</v>
      </c>
      <c r="H100" s="3"/>
    </row>
    <row r="101" spans="1:8" s="17" customFormat="1" ht="70.5" customHeight="1">
      <c r="A101" s="127" t="s">
        <v>459</v>
      </c>
      <c r="B101" s="154" t="s">
        <v>128</v>
      </c>
      <c r="C101" s="154" t="s">
        <v>50</v>
      </c>
      <c r="D101" s="481" t="s">
        <v>29</v>
      </c>
      <c r="E101" s="499"/>
      <c r="F101" s="154"/>
      <c r="G101" s="157">
        <f>G102</f>
        <v>30000</v>
      </c>
      <c r="H101" s="15"/>
    </row>
    <row r="102" spans="1:8" s="17" customFormat="1" ht="74.25" customHeight="1">
      <c r="A102" s="129" t="s">
        <v>461</v>
      </c>
      <c r="B102" s="154" t="s">
        <v>128</v>
      </c>
      <c r="C102" s="154" t="s">
        <v>50</v>
      </c>
      <c r="D102" s="481" t="s">
        <v>358</v>
      </c>
      <c r="E102" s="269"/>
      <c r="F102" s="154" t="s">
        <v>314</v>
      </c>
      <c r="G102" s="157">
        <f>G103</f>
        <v>30000</v>
      </c>
      <c r="H102" s="15"/>
    </row>
    <row r="103" spans="1:8" s="17" customFormat="1" ht="77.25" customHeight="1">
      <c r="A103" s="129" t="s">
        <v>359</v>
      </c>
      <c r="B103" s="154" t="s">
        <v>128</v>
      </c>
      <c r="C103" s="154" t="s">
        <v>50</v>
      </c>
      <c r="D103" s="486" t="s">
        <v>360</v>
      </c>
      <c r="E103" s="496"/>
      <c r="F103" s="154"/>
      <c r="G103" s="157">
        <f>G104</f>
        <v>30000</v>
      </c>
      <c r="H103" s="15"/>
    </row>
    <row r="104" spans="1:8" s="17" customFormat="1" ht="48" customHeight="1">
      <c r="A104" s="126" t="s">
        <v>195</v>
      </c>
      <c r="B104" s="110" t="s">
        <v>128</v>
      </c>
      <c r="C104" s="110" t="s">
        <v>50</v>
      </c>
      <c r="D104" s="422" t="s">
        <v>361</v>
      </c>
      <c r="E104" s="311" t="s">
        <v>164</v>
      </c>
      <c r="F104" s="110"/>
      <c r="G104" s="264">
        <f>G105</f>
        <v>30000</v>
      </c>
      <c r="H104" s="15"/>
    </row>
    <row r="105" spans="1:8" s="25" customFormat="1" ht="54" customHeight="1">
      <c r="A105" s="131" t="s">
        <v>108</v>
      </c>
      <c r="B105" s="110" t="s">
        <v>128</v>
      </c>
      <c r="C105" s="110" t="s">
        <v>50</v>
      </c>
      <c r="D105" s="422" t="s">
        <v>361</v>
      </c>
      <c r="E105" s="311" t="s">
        <v>164</v>
      </c>
      <c r="F105" s="110" t="s">
        <v>58</v>
      </c>
      <c r="G105" s="264">
        <v>30000</v>
      </c>
      <c r="H105" s="3"/>
    </row>
    <row r="106" spans="1:8" s="17" customFormat="1" ht="46.5" customHeight="1">
      <c r="A106" s="134" t="s">
        <v>129</v>
      </c>
      <c r="B106" s="154" t="s">
        <v>128</v>
      </c>
      <c r="C106" s="154" t="s">
        <v>51</v>
      </c>
      <c r="D106" s="149"/>
      <c r="E106" s="150"/>
      <c r="F106" s="154"/>
      <c r="G106" s="157">
        <f>G112+G117+G107</f>
        <v>1750000</v>
      </c>
      <c r="H106" s="15"/>
    </row>
    <row r="107" spans="1:8" s="17" customFormat="1" ht="57" customHeight="1">
      <c r="A107" s="540" t="s">
        <v>636</v>
      </c>
      <c r="B107" s="154" t="s">
        <v>128</v>
      </c>
      <c r="C107" s="154" t="s">
        <v>51</v>
      </c>
      <c r="D107" s="481" t="s">
        <v>61</v>
      </c>
      <c r="E107" s="150"/>
      <c r="F107" s="154"/>
      <c r="G107" s="157">
        <f>G108</f>
        <v>500000</v>
      </c>
      <c r="H107" s="15"/>
    </row>
    <row r="108" spans="1:8" s="17" customFormat="1" ht="55.5" customHeight="1">
      <c r="A108" s="541" t="s">
        <v>618</v>
      </c>
      <c r="B108" s="154" t="s">
        <v>128</v>
      </c>
      <c r="C108" s="154" t="s">
        <v>51</v>
      </c>
      <c r="D108" s="481" t="s">
        <v>615</v>
      </c>
      <c r="E108" s="150"/>
      <c r="F108" s="154"/>
      <c r="G108" s="157">
        <f>G109</f>
        <v>500000</v>
      </c>
      <c r="H108" s="15"/>
    </row>
    <row r="109" spans="1:8" s="17" customFormat="1" ht="46.5" customHeight="1">
      <c r="A109" s="541" t="s">
        <v>637</v>
      </c>
      <c r="B109" s="154" t="s">
        <v>128</v>
      </c>
      <c r="C109" s="154" t="s">
        <v>51</v>
      </c>
      <c r="D109" s="481" t="s">
        <v>616</v>
      </c>
      <c r="E109" s="150"/>
      <c r="F109" s="154"/>
      <c r="G109" s="157">
        <f>G110</f>
        <v>500000</v>
      </c>
      <c r="H109" s="15"/>
    </row>
    <row r="110" spans="1:8" s="17" customFormat="1" ht="46.5" customHeight="1">
      <c r="A110" s="536" t="s">
        <v>619</v>
      </c>
      <c r="B110" s="154" t="s">
        <v>128</v>
      </c>
      <c r="C110" s="154" t="s">
        <v>51</v>
      </c>
      <c r="D110" s="315" t="s">
        <v>616</v>
      </c>
      <c r="E110" s="427" t="s">
        <v>617</v>
      </c>
      <c r="F110" s="154"/>
      <c r="G110" s="157">
        <f>G111</f>
        <v>500000</v>
      </c>
      <c r="H110" s="15"/>
    </row>
    <row r="111" spans="1:8" s="17" customFormat="1" ht="51.75" customHeight="1">
      <c r="A111" s="131" t="s">
        <v>108</v>
      </c>
      <c r="B111" s="154" t="s">
        <v>128</v>
      </c>
      <c r="C111" s="154" t="s">
        <v>51</v>
      </c>
      <c r="D111" s="315" t="s">
        <v>616</v>
      </c>
      <c r="E111" s="427" t="s">
        <v>617</v>
      </c>
      <c r="F111" s="110" t="s">
        <v>58</v>
      </c>
      <c r="G111" s="157">
        <v>500000</v>
      </c>
      <c r="H111" s="15"/>
    </row>
    <row r="112" spans="1:8" s="17" customFormat="1" ht="69.75" customHeight="1">
      <c r="A112" s="520" t="s">
        <v>459</v>
      </c>
      <c r="B112" s="154" t="s">
        <v>128</v>
      </c>
      <c r="C112" s="154" t="s">
        <v>51</v>
      </c>
      <c r="D112" s="481" t="s">
        <v>29</v>
      </c>
      <c r="E112" s="269"/>
      <c r="F112" s="154"/>
      <c r="G112" s="157">
        <f>G113</f>
        <v>1200000</v>
      </c>
      <c r="H112" s="15"/>
    </row>
    <row r="113" spans="1:8" s="17" customFormat="1" ht="89.25" customHeight="1">
      <c r="A113" s="128" t="s">
        <v>460</v>
      </c>
      <c r="B113" s="154" t="s">
        <v>128</v>
      </c>
      <c r="C113" s="154" t="s">
        <v>51</v>
      </c>
      <c r="D113" s="495" t="s">
        <v>32</v>
      </c>
      <c r="E113" s="496"/>
      <c r="F113" s="154"/>
      <c r="G113" s="157">
        <f>G114</f>
        <v>1200000</v>
      </c>
      <c r="H113" s="15"/>
    </row>
    <row r="114" spans="1:8" s="17" customFormat="1" ht="75" customHeight="1">
      <c r="A114" s="497" t="s">
        <v>362</v>
      </c>
      <c r="B114" s="154" t="s">
        <v>128</v>
      </c>
      <c r="C114" s="152" t="s">
        <v>51</v>
      </c>
      <c r="D114" s="486" t="s">
        <v>173</v>
      </c>
      <c r="E114" s="496"/>
      <c r="F114" s="158"/>
      <c r="G114" s="157">
        <f>G115</f>
        <v>1200000</v>
      </c>
      <c r="H114" s="15"/>
    </row>
    <row r="115" spans="1:8" s="17" customFormat="1" ht="53.25" customHeight="1">
      <c r="A115" s="132" t="s">
        <v>363</v>
      </c>
      <c r="B115" s="143" t="s">
        <v>128</v>
      </c>
      <c r="C115" s="144" t="s">
        <v>51</v>
      </c>
      <c r="D115" s="315" t="s">
        <v>173</v>
      </c>
      <c r="E115" s="312" t="s">
        <v>364</v>
      </c>
      <c r="F115" s="108"/>
      <c r="G115" s="112">
        <f>G116</f>
        <v>1200000</v>
      </c>
      <c r="H115" s="15"/>
    </row>
    <row r="116" spans="1:8" s="17" customFormat="1" ht="51.75" customHeight="1">
      <c r="A116" s="131" t="s">
        <v>108</v>
      </c>
      <c r="B116" s="110" t="s">
        <v>128</v>
      </c>
      <c r="C116" s="110" t="s">
        <v>51</v>
      </c>
      <c r="D116" s="407" t="s">
        <v>173</v>
      </c>
      <c r="E116" s="313" t="s">
        <v>364</v>
      </c>
      <c r="F116" s="110" t="s">
        <v>58</v>
      </c>
      <c r="G116" s="264">
        <v>1200000</v>
      </c>
      <c r="H116" s="15"/>
    </row>
    <row r="117" spans="1:8" s="17" customFormat="1" ht="57" customHeight="1">
      <c r="A117" s="131" t="s">
        <v>227</v>
      </c>
      <c r="B117" s="110" t="s">
        <v>128</v>
      </c>
      <c r="C117" s="153" t="s">
        <v>51</v>
      </c>
      <c r="D117" s="423" t="s">
        <v>25</v>
      </c>
      <c r="E117" s="282"/>
      <c r="F117" s="274"/>
      <c r="G117" s="264">
        <f>G118</f>
        <v>50000</v>
      </c>
      <c r="H117" s="15"/>
    </row>
    <row r="118" spans="1:8" s="17" customFormat="1" ht="42.75" customHeight="1">
      <c r="A118" s="126" t="s">
        <v>228</v>
      </c>
      <c r="B118" s="110" t="s">
        <v>128</v>
      </c>
      <c r="C118" s="110" t="s">
        <v>51</v>
      </c>
      <c r="D118" s="315" t="s">
        <v>175</v>
      </c>
      <c r="E118" s="282"/>
      <c r="F118" s="110"/>
      <c r="G118" s="264">
        <f>G120+G122</f>
        <v>50000</v>
      </c>
      <c r="H118" s="15"/>
    </row>
    <row r="119" spans="1:8" s="17" customFormat="1" ht="53.25" customHeight="1">
      <c r="A119" s="132" t="s">
        <v>365</v>
      </c>
      <c r="B119" s="143" t="s">
        <v>128</v>
      </c>
      <c r="C119" s="144" t="s">
        <v>51</v>
      </c>
      <c r="D119" s="315" t="s">
        <v>161</v>
      </c>
      <c r="E119" s="312" t="s">
        <v>366</v>
      </c>
      <c r="F119" s="108"/>
      <c r="G119" s="112">
        <f>G120</f>
        <v>25000</v>
      </c>
      <c r="H119" s="15"/>
    </row>
    <row r="120" spans="1:8" s="17" customFormat="1" ht="51.75" customHeight="1">
      <c r="A120" s="131" t="s">
        <v>108</v>
      </c>
      <c r="B120" s="110" t="s">
        <v>128</v>
      </c>
      <c r="C120" s="110" t="s">
        <v>51</v>
      </c>
      <c r="D120" s="315" t="s">
        <v>161</v>
      </c>
      <c r="E120" s="313" t="s">
        <v>366</v>
      </c>
      <c r="F120" s="110" t="s">
        <v>58</v>
      </c>
      <c r="G120" s="264">
        <v>25000</v>
      </c>
      <c r="H120" s="15"/>
    </row>
    <row r="121" spans="1:8" s="17" customFormat="1" ht="53.25" customHeight="1">
      <c r="A121" s="132" t="s">
        <v>367</v>
      </c>
      <c r="B121" s="143" t="s">
        <v>128</v>
      </c>
      <c r="C121" s="144" t="s">
        <v>51</v>
      </c>
      <c r="D121" s="315" t="s">
        <v>161</v>
      </c>
      <c r="E121" s="312" t="s">
        <v>368</v>
      </c>
      <c r="F121" s="108"/>
      <c r="G121" s="112">
        <f>G122</f>
        <v>25000</v>
      </c>
      <c r="H121" s="15"/>
    </row>
    <row r="122" spans="1:8" s="17" customFormat="1" ht="51.75" customHeight="1">
      <c r="A122" s="131" t="s">
        <v>108</v>
      </c>
      <c r="B122" s="110" t="s">
        <v>128</v>
      </c>
      <c r="C122" s="110" t="s">
        <v>51</v>
      </c>
      <c r="D122" s="315" t="s">
        <v>161</v>
      </c>
      <c r="E122" s="313" t="s">
        <v>368</v>
      </c>
      <c r="F122" s="110" t="s">
        <v>58</v>
      </c>
      <c r="G122" s="264">
        <v>25000</v>
      </c>
      <c r="H122" s="15"/>
    </row>
    <row r="123" spans="1:8" s="17" customFormat="1" ht="33" customHeight="1">
      <c r="A123" s="134" t="s">
        <v>130</v>
      </c>
      <c r="B123" s="154" t="s">
        <v>128</v>
      </c>
      <c r="C123" s="154" t="s">
        <v>105</v>
      </c>
      <c r="D123" s="308"/>
      <c r="E123" s="309"/>
      <c r="F123" s="154"/>
      <c r="G123" s="157">
        <f>G124+G134</f>
        <v>3072986</v>
      </c>
      <c r="H123" s="15"/>
    </row>
    <row r="124" spans="1:37" s="26" customFormat="1" ht="81" customHeight="1">
      <c r="A124" s="127" t="s">
        <v>459</v>
      </c>
      <c r="B124" s="154" t="s">
        <v>128</v>
      </c>
      <c r="C124" s="152" t="s">
        <v>105</v>
      </c>
      <c r="D124" s="486" t="s">
        <v>29</v>
      </c>
      <c r="E124" s="487"/>
      <c r="F124" s="158"/>
      <c r="G124" s="157">
        <f>G125</f>
        <v>1856413</v>
      </c>
      <c r="H124" s="260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</row>
    <row r="125" spans="1:37" s="24" customFormat="1" ht="78.75" customHeight="1">
      <c r="A125" s="129" t="s">
        <v>462</v>
      </c>
      <c r="B125" s="488" t="s">
        <v>128</v>
      </c>
      <c r="C125" s="489" t="s">
        <v>105</v>
      </c>
      <c r="D125" s="314" t="s">
        <v>358</v>
      </c>
      <c r="E125" s="269"/>
      <c r="F125" s="490"/>
      <c r="G125" s="491">
        <f>G126+G129</f>
        <v>1856413</v>
      </c>
      <c r="H125" s="11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s="24" customFormat="1" ht="74.25" customHeight="1">
      <c r="A126" s="480" t="s">
        <v>369</v>
      </c>
      <c r="B126" s="488" t="s">
        <v>128</v>
      </c>
      <c r="C126" s="489" t="s">
        <v>105</v>
      </c>
      <c r="D126" s="314" t="s">
        <v>370</v>
      </c>
      <c r="E126" s="269"/>
      <c r="F126" s="490"/>
      <c r="G126" s="491">
        <f>G127</f>
        <v>1343707</v>
      </c>
      <c r="H126" s="11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8" s="23" customFormat="1" ht="41.25" customHeight="1">
      <c r="A127" s="132" t="s">
        <v>149</v>
      </c>
      <c r="B127" s="143" t="s">
        <v>128</v>
      </c>
      <c r="C127" s="144" t="s">
        <v>105</v>
      </c>
      <c r="D127" s="315" t="s">
        <v>370</v>
      </c>
      <c r="E127" s="312" t="s">
        <v>165</v>
      </c>
      <c r="F127" s="108"/>
      <c r="G127" s="112">
        <f>G128</f>
        <v>1343707</v>
      </c>
      <c r="H127" s="11"/>
    </row>
    <row r="128" spans="1:8" s="23" customFormat="1" ht="54" customHeight="1">
      <c r="A128" s="131" t="s">
        <v>108</v>
      </c>
      <c r="B128" s="143" t="s">
        <v>128</v>
      </c>
      <c r="C128" s="144" t="s">
        <v>105</v>
      </c>
      <c r="D128" s="315" t="s">
        <v>370</v>
      </c>
      <c r="E128" s="312" t="s">
        <v>165</v>
      </c>
      <c r="F128" s="108" t="s">
        <v>58</v>
      </c>
      <c r="G128" s="112">
        <v>1343707</v>
      </c>
      <c r="H128" s="11"/>
    </row>
    <row r="129" spans="1:8" s="523" customFormat="1" ht="70.5" customHeight="1">
      <c r="A129" s="480" t="s">
        <v>620</v>
      </c>
      <c r="B129" s="488" t="s">
        <v>128</v>
      </c>
      <c r="C129" s="489" t="s">
        <v>105</v>
      </c>
      <c r="D129" s="481" t="s">
        <v>621</v>
      </c>
      <c r="E129" s="487"/>
      <c r="F129" s="490"/>
      <c r="G129" s="491">
        <f>G130+G132</f>
        <v>512706</v>
      </c>
      <c r="H129" s="522"/>
    </row>
    <row r="130" spans="1:8" s="23" customFormat="1" ht="54" customHeight="1">
      <c r="A130" s="131" t="s">
        <v>624</v>
      </c>
      <c r="B130" s="143" t="s">
        <v>128</v>
      </c>
      <c r="C130" s="144" t="s">
        <v>105</v>
      </c>
      <c r="D130" s="315" t="s">
        <v>621</v>
      </c>
      <c r="E130" s="521" t="s">
        <v>622</v>
      </c>
      <c r="F130" s="108"/>
      <c r="G130" s="112">
        <f>G131</f>
        <v>307624</v>
      </c>
      <c r="H130" s="11"/>
    </row>
    <row r="131" spans="1:8" s="23" customFormat="1" ht="54" customHeight="1">
      <c r="A131" s="131" t="s">
        <v>108</v>
      </c>
      <c r="B131" s="143" t="s">
        <v>128</v>
      </c>
      <c r="C131" s="144" t="s">
        <v>105</v>
      </c>
      <c r="D131" s="315" t="s">
        <v>621</v>
      </c>
      <c r="E131" s="521" t="s">
        <v>622</v>
      </c>
      <c r="F131" s="108" t="s">
        <v>58</v>
      </c>
      <c r="G131" s="112">
        <v>307624</v>
      </c>
      <c r="H131" s="11"/>
    </row>
    <row r="132" spans="1:8" s="23" customFormat="1" ht="54" customHeight="1">
      <c r="A132" s="131" t="s">
        <v>625</v>
      </c>
      <c r="B132" s="143" t="s">
        <v>128</v>
      </c>
      <c r="C132" s="144" t="s">
        <v>105</v>
      </c>
      <c r="D132" s="315" t="s">
        <v>621</v>
      </c>
      <c r="E132" s="521" t="s">
        <v>623</v>
      </c>
      <c r="F132" s="108"/>
      <c r="G132" s="112">
        <f>G133</f>
        <v>205082</v>
      </c>
      <c r="H132" s="11"/>
    </row>
    <row r="133" spans="1:8" s="23" customFormat="1" ht="54" customHeight="1">
      <c r="A133" s="131" t="s">
        <v>108</v>
      </c>
      <c r="B133" s="143" t="s">
        <v>128</v>
      </c>
      <c r="C133" s="144" t="s">
        <v>105</v>
      </c>
      <c r="D133" s="315" t="s">
        <v>621</v>
      </c>
      <c r="E133" s="521" t="s">
        <v>623</v>
      </c>
      <c r="F133" s="108" t="s">
        <v>58</v>
      </c>
      <c r="G133" s="112">
        <v>205082</v>
      </c>
      <c r="H133" s="11"/>
    </row>
    <row r="134" spans="1:37" s="26" customFormat="1" ht="81" customHeight="1">
      <c r="A134" s="129" t="s">
        <v>569</v>
      </c>
      <c r="B134" s="154" t="s">
        <v>128</v>
      </c>
      <c r="C134" s="152" t="s">
        <v>105</v>
      </c>
      <c r="D134" s="486" t="s">
        <v>371</v>
      </c>
      <c r="E134" s="487"/>
      <c r="F134" s="158"/>
      <c r="G134" s="157">
        <f>G135</f>
        <v>1216573</v>
      </c>
      <c r="H134" s="260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</row>
    <row r="135" spans="1:37" s="24" customFormat="1" ht="78.75" customHeight="1">
      <c r="A135" s="129" t="s">
        <v>463</v>
      </c>
      <c r="B135" s="488" t="s">
        <v>128</v>
      </c>
      <c r="C135" s="489" t="s">
        <v>105</v>
      </c>
      <c r="D135" s="314" t="s">
        <v>372</v>
      </c>
      <c r="E135" s="269"/>
      <c r="F135" s="490"/>
      <c r="G135" s="491">
        <f>G138</f>
        <v>1216573</v>
      </c>
      <c r="H135" s="11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8" s="23" customFormat="1" ht="54" customHeight="1">
      <c r="A136" s="132" t="s">
        <v>632</v>
      </c>
      <c r="B136" s="143" t="s">
        <v>128</v>
      </c>
      <c r="C136" s="144" t="s">
        <v>105</v>
      </c>
      <c r="D136" s="315" t="s">
        <v>566</v>
      </c>
      <c r="E136" s="312"/>
      <c r="F136" s="108"/>
      <c r="G136" s="112">
        <f>G137</f>
        <v>1216573</v>
      </c>
      <c r="H136" s="11"/>
    </row>
    <row r="137" spans="1:8" s="23" customFormat="1" ht="41.25" customHeight="1">
      <c r="A137" s="132" t="s">
        <v>630</v>
      </c>
      <c r="B137" s="143" t="s">
        <v>128</v>
      </c>
      <c r="C137" s="144" t="s">
        <v>105</v>
      </c>
      <c r="D137" s="315" t="s">
        <v>566</v>
      </c>
      <c r="E137" s="312" t="s">
        <v>567</v>
      </c>
      <c r="F137" s="108"/>
      <c r="G137" s="112">
        <f>G138</f>
        <v>1216573</v>
      </c>
      <c r="H137" s="11"/>
    </row>
    <row r="138" spans="1:8" s="23" customFormat="1" ht="54" customHeight="1">
      <c r="A138" s="131" t="s">
        <v>108</v>
      </c>
      <c r="B138" s="143" t="s">
        <v>128</v>
      </c>
      <c r="C138" s="144" t="s">
        <v>105</v>
      </c>
      <c r="D138" s="315" t="s">
        <v>568</v>
      </c>
      <c r="E138" s="312" t="s">
        <v>567</v>
      </c>
      <c r="F138" s="108" t="s">
        <v>58</v>
      </c>
      <c r="G138" s="408">
        <v>1216573</v>
      </c>
      <c r="H138" s="11"/>
    </row>
    <row r="139" spans="1:8" s="17" customFormat="1" ht="35.25" customHeight="1">
      <c r="A139" s="268" t="s">
        <v>216</v>
      </c>
      <c r="B139" s="154" t="s">
        <v>218</v>
      </c>
      <c r="C139" s="154"/>
      <c r="D139" s="308"/>
      <c r="E139" s="309"/>
      <c r="F139" s="154"/>
      <c r="G139" s="157">
        <f>G140+G146</f>
        <v>1801200</v>
      </c>
      <c r="H139" s="15"/>
    </row>
    <row r="140" spans="1:8" s="17" customFormat="1" ht="35.25" customHeight="1">
      <c r="A140" s="268" t="s">
        <v>217</v>
      </c>
      <c r="B140" s="154" t="s">
        <v>218</v>
      </c>
      <c r="C140" s="154" t="s">
        <v>50</v>
      </c>
      <c r="D140" s="149"/>
      <c r="E140" s="150"/>
      <c r="F140" s="154"/>
      <c r="G140" s="157">
        <f>G141</f>
        <v>705000</v>
      </c>
      <c r="H140" s="15"/>
    </row>
    <row r="141" spans="1:8" s="17" customFormat="1" ht="49.5" customHeight="1">
      <c r="A141" s="127" t="s">
        <v>464</v>
      </c>
      <c r="B141" s="154" t="s">
        <v>218</v>
      </c>
      <c r="C141" s="152" t="s">
        <v>50</v>
      </c>
      <c r="D141" s="314" t="s">
        <v>373</v>
      </c>
      <c r="E141" s="269"/>
      <c r="F141" s="158"/>
      <c r="G141" s="157">
        <f>G142</f>
        <v>705000</v>
      </c>
      <c r="H141" s="15"/>
    </row>
    <row r="142" spans="1:8" s="17" customFormat="1" ht="66.75" customHeight="1" thickBot="1">
      <c r="A142" s="129" t="s">
        <v>469</v>
      </c>
      <c r="B142" s="154" t="s">
        <v>218</v>
      </c>
      <c r="C142" s="154" t="s">
        <v>50</v>
      </c>
      <c r="D142" s="481" t="s">
        <v>374</v>
      </c>
      <c r="E142" s="269"/>
      <c r="F142" s="154"/>
      <c r="G142" s="157">
        <f>G144</f>
        <v>705000</v>
      </c>
      <c r="H142" s="15"/>
    </row>
    <row r="143" spans="1:8" s="17" customFormat="1" ht="69.75" customHeight="1" thickBot="1">
      <c r="A143" s="484" t="s">
        <v>578</v>
      </c>
      <c r="B143" s="154" t="s">
        <v>220</v>
      </c>
      <c r="C143" s="154" t="s">
        <v>50</v>
      </c>
      <c r="D143" s="481" t="s">
        <v>375</v>
      </c>
      <c r="E143" s="269"/>
      <c r="F143" s="154"/>
      <c r="G143" s="157">
        <f>G144</f>
        <v>705000</v>
      </c>
      <c r="H143" s="15"/>
    </row>
    <row r="144" spans="1:8" s="17" customFormat="1" ht="34.5" customHeight="1">
      <c r="A144" s="133" t="s">
        <v>219</v>
      </c>
      <c r="B144" s="110" t="s">
        <v>220</v>
      </c>
      <c r="C144" s="110" t="s">
        <v>50</v>
      </c>
      <c r="D144" s="315" t="s">
        <v>375</v>
      </c>
      <c r="E144" s="282" t="s">
        <v>258</v>
      </c>
      <c r="F144" s="110"/>
      <c r="G144" s="264">
        <f>G145</f>
        <v>705000</v>
      </c>
      <c r="H144" s="15"/>
    </row>
    <row r="145" spans="1:8" s="17" customFormat="1" ht="48.75" customHeight="1">
      <c r="A145" s="131" t="s">
        <v>221</v>
      </c>
      <c r="B145" s="110" t="s">
        <v>218</v>
      </c>
      <c r="C145" s="110" t="s">
        <v>50</v>
      </c>
      <c r="D145" s="315" t="s">
        <v>375</v>
      </c>
      <c r="E145" s="282" t="s">
        <v>258</v>
      </c>
      <c r="F145" s="110" t="s">
        <v>193</v>
      </c>
      <c r="G145" s="264">
        <v>705000</v>
      </c>
      <c r="H145" s="15"/>
    </row>
    <row r="146" spans="1:8" s="17" customFormat="1" ht="35.25" customHeight="1">
      <c r="A146" s="268" t="s">
        <v>570</v>
      </c>
      <c r="B146" s="154" t="s">
        <v>218</v>
      </c>
      <c r="C146" s="154" t="s">
        <v>56</v>
      </c>
      <c r="D146" s="149"/>
      <c r="E146" s="150"/>
      <c r="F146" s="154"/>
      <c r="G146" s="157">
        <f>G147</f>
        <v>1096200</v>
      </c>
      <c r="H146" s="15"/>
    </row>
    <row r="147" spans="1:8" s="17" customFormat="1" ht="76.5" customHeight="1">
      <c r="A147" s="127" t="s">
        <v>459</v>
      </c>
      <c r="B147" s="154" t="s">
        <v>218</v>
      </c>
      <c r="C147" s="152" t="s">
        <v>56</v>
      </c>
      <c r="D147" s="314" t="s">
        <v>64</v>
      </c>
      <c r="E147" s="269"/>
      <c r="F147" s="158"/>
      <c r="G147" s="157">
        <f>G148</f>
        <v>1096200</v>
      </c>
      <c r="H147" s="15"/>
    </row>
    <row r="148" spans="1:8" s="17" customFormat="1" ht="77.25" customHeight="1">
      <c r="A148" s="128" t="s">
        <v>460</v>
      </c>
      <c r="B148" s="154" t="s">
        <v>218</v>
      </c>
      <c r="C148" s="154" t="s">
        <v>56</v>
      </c>
      <c r="D148" s="481" t="s">
        <v>32</v>
      </c>
      <c r="E148" s="269"/>
      <c r="F148" s="154"/>
      <c r="G148" s="157">
        <f>G149</f>
        <v>1096200</v>
      </c>
      <c r="H148" s="15"/>
    </row>
    <row r="149" spans="1:8" s="17" customFormat="1" ht="70.5" customHeight="1">
      <c r="A149" s="480" t="s">
        <v>571</v>
      </c>
      <c r="B149" s="154" t="s">
        <v>220</v>
      </c>
      <c r="C149" s="154" t="s">
        <v>56</v>
      </c>
      <c r="D149" s="481" t="s">
        <v>572</v>
      </c>
      <c r="E149" s="269"/>
      <c r="F149" s="154"/>
      <c r="G149" s="157">
        <f>G150</f>
        <v>1096200</v>
      </c>
      <c r="H149" s="15"/>
    </row>
    <row r="150" spans="1:8" s="17" customFormat="1" ht="48.75" customHeight="1">
      <c r="A150" s="132" t="s">
        <v>573</v>
      </c>
      <c r="B150" s="110" t="s">
        <v>218</v>
      </c>
      <c r="C150" s="110" t="s">
        <v>56</v>
      </c>
      <c r="D150" s="315" t="s">
        <v>572</v>
      </c>
      <c r="E150" s="312" t="s">
        <v>574</v>
      </c>
      <c r="F150" s="110"/>
      <c r="G150" s="264">
        <f>G151</f>
        <v>1096200</v>
      </c>
      <c r="H150" s="15"/>
    </row>
    <row r="151" spans="1:8" s="17" customFormat="1" ht="48.75" customHeight="1">
      <c r="A151" s="131" t="s">
        <v>221</v>
      </c>
      <c r="B151" s="110" t="s">
        <v>218</v>
      </c>
      <c r="C151" s="110" t="s">
        <v>56</v>
      </c>
      <c r="D151" s="315" t="s">
        <v>572</v>
      </c>
      <c r="E151" s="312" t="s">
        <v>574</v>
      </c>
      <c r="F151" s="110" t="s">
        <v>193</v>
      </c>
      <c r="G151" s="264">
        <v>1096200</v>
      </c>
      <c r="H151" s="15"/>
    </row>
    <row r="152" spans="1:8" s="17" customFormat="1" ht="30" customHeight="1">
      <c r="A152" s="134" t="s">
        <v>133</v>
      </c>
      <c r="B152" s="270">
        <v>11</v>
      </c>
      <c r="C152" s="152"/>
      <c r="D152" s="291"/>
      <c r="E152" s="312"/>
      <c r="F152" s="274"/>
      <c r="G152" s="157">
        <f aca="true" t="shared" si="0" ref="G152:G157">G153</f>
        <v>50000</v>
      </c>
      <c r="H152" s="15"/>
    </row>
    <row r="153" spans="1:8" s="17" customFormat="1" ht="33.75" customHeight="1">
      <c r="A153" s="268" t="s">
        <v>134</v>
      </c>
      <c r="B153" s="154" t="s">
        <v>135</v>
      </c>
      <c r="C153" s="152" t="s">
        <v>50</v>
      </c>
      <c r="D153" s="291"/>
      <c r="E153" s="282"/>
      <c r="F153" s="274"/>
      <c r="G153" s="157">
        <f t="shared" si="0"/>
        <v>50000</v>
      </c>
      <c r="H153" s="15"/>
    </row>
    <row r="154" spans="1:8" s="17" customFormat="1" ht="109.5" customHeight="1">
      <c r="A154" s="134" t="s">
        <v>465</v>
      </c>
      <c r="B154" s="154" t="s">
        <v>135</v>
      </c>
      <c r="C154" s="152" t="s">
        <v>50</v>
      </c>
      <c r="D154" s="481" t="s">
        <v>131</v>
      </c>
      <c r="E154" s="269"/>
      <c r="F154" s="158"/>
      <c r="G154" s="157">
        <f t="shared" si="0"/>
        <v>50000</v>
      </c>
      <c r="H154" s="15"/>
    </row>
    <row r="155" spans="1:8" s="17" customFormat="1" ht="87" customHeight="1">
      <c r="A155" s="129" t="s">
        <v>466</v>
      </c>
      <c r="B155" s="154" t="s">
        <v>135</v>
      </c>
      <c r="C155" s="152" t="s">
        <v>50</v>
      </c>
      <c r="D155" s="481" t="s">
        <v>376</v>
      </c>
      <c r="E155" s="269"/>
      <c r="F155" s="158"/>
      <c r="G155" s="157">
        <f t="shared" si="0"/>
        <v>50000</v>
      </c>
      <c r="H155" s="15"/>
    </row>
    <row r="156" spans="1:8" s="17" customFormat="1" ht="78" customHeight="1">
      <c r="A156" s="268" t="s">
        <v>377</v>
      </c>
      <c r="B156" s="154" t="s">
        <v>135</v>
      </c>
      <c r="C156" s="152" t="s">
        <v>50</v>
      </c>
      <c r="D156" s="481" t="s">
        <v>378</v>
      </c>
      <c r="E156" s="269"/>
      <c r="F156" s="158"/>
      <c r="G156" s="157">
        <f t="shared" si="0"/>
        <v>50000</v>
      </c>
      <c r="H156" s="15"/>
    </row>
    <row r="157" spans="1:8" s="17" customFormat="1" ht="69.75" customHeight="1">
      <c r="A157" s="299" t="s">
        <v>379</v>
      </c>
      <c r="B157" s="110" t="s">
        <v>135</v>
      </c>
      <c r="C157" s="153" t="s">
        <v>50</v>
      </c>
      <c r="D157" s="315" t="s">
        <v>380</v>
      </c>
      <c r="E157" s="282" t="s">
        <v>259</v>
      </c>
      <c r="F157" s="274"/>
      <c r="G157" s="264">
        <f t="shared" si="0"/>
        <v>50000</v>
      </c>
      <c r="H157" s="15"/>
    </row>
    <row r="158" spans="1:37" s="20" customFormat="1" ht="69" customHeight="1">
      <c r="A158" s="126" t="s">
        <v>108</v>
      </c>
      <c r="B158" s="277">
        <v>11</v>
      </c>
      <c r="C158" s="153" t="s">
        <v>50</v>
      </c>
      <c r="D158" s="315" t="s">
        <v>380</v>
      </c>
      <c r="E158" s="312" t="s">
        <v>259</v>
      </c>
      <c r="F158" s="274" t="s">
        <v>58</v>
      </c>
      <c r="G158" s="264">
        <v>50000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">
      <c r="A159" s="6"/>
      <c r="B159" s="7"/>
      <c r="C159" s="32"/>
      <c r="D159" s="33"/>
      <c r="E159" s="34"/>
      <c r="F159" s="7"/>
      <c r="G159" s="35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">
      <c r="A160" s="6"/>
      <c r="B160" s="7"/>
      <c r="C160" s="32"/>
      <c r="D160" s="33"/>
      <c r="E160" s="34"/>
      <c r="F160" s="7"/>
      <c r="G160" s="35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">
      <c r="A161" s="6"/>
      <c r="B161" s="7"/>
      <c r="C161" s="32"/>
      <c r="D161" s="33"/>
      <c r="E161" s="34"/>
      <c r="F161" s="7"/>
      <c r="G161" s="35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">
      <c r="A162" s="6"/>
      <c r="B162" s="7"/>
      <c r="C162" s="32"/>
      <c r="D162" s="33"/>
      <c r="E162" s="34"/>
      <c r="F162" s="7"/>
      <c r="G162" s="35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">
      <c r="A163" s="6"/>
      <c r="B163" s="7"/>
      <c r="C163" s="32"/>
      <c r="D163" s="33"/>
      <c r="E163" s="34"/>
      <c r="F163" s="7"/>
      <c r="G163" s="35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">
      <c r="A164" s="6"/>
      <c r="B164" s="7"/>
      <c r="C164" s="32"/>
      <c r="D164" s="33"/>
      <c r="E164" s="34"/>
      <c r="F164" s="7"/>
      <c r="G164" s="35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18">
      <c r="A165" s="6"/>
      <c r="B165" s="7"/>
      <c r="C165" s="32"/>
      <c r="D165" s="33"/>
      <c r="E165" s="34"/>
      <c r="F165" s="7"/>
      <c r="G165" s="35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18">
      <c r="A166" s="6"/>
      <c r="B166" s="7"/>
      <c r="C166" s="32"/>
      <c r="D166" s="33"/>
      <c r="E166" s="34"/>
      <c r="F166" s="7"/>
      <c r="G166" s="35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s="20" customFormat="1" ht="18">
      <c r="A167" s="6"/>
      <c r="B167" s="7"/>
      <c r="C167" s="32"/>
      <c r="D167" s="33"/>
      <c r="E167" s="34"/>
      <c r="F167" s="7"/>
      <c r="G167" s="35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s="20" customFormat="1" ht="18">
      <c r="A168" s="6"/>
      <c r="B168" s="7"/>
      <c r="C168" s="32"/>
      <c r="D168" s="33"/>
      <c r="E168" s="34"/>
      <c r="F168" s="7"/>
      <c r="G168" s="35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s="20" customFormat="1" ht="18">
      <c r="A169" s="6"/>
      <c r="B169" s="7"/>
      <c r="C169" s="32"/>
      <c r="D169" s="33"/>
      <c r="E169" s="34"/>
      <c r="F169" s="7"/>
      <c r="G169" s="35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s="20" customFormat="1" ht="18">
      <c r="A170" s="6"/>
      <c r="B170" s="7"/>
      <c r="C170" s="32"/>
      <c r="D170" s="33"/>
      <c r="E170" s="34"/>
      <c r="F170" s="7"/>
      <c r="G170" s="35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s="20" customFormat="1" ht="18">
      <c r="A171" s="6"/>
      <c r="B171" s="7"/>
      <c r="C171" s="32"/>
      <c r="D171" s="33"/>
      <c r="E171" s="34"/>
      <c r="F171" s="7"/>
      <c r="G171" s="35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s="20" customFormat="1" ht="18">
      <c r="A172" s="6"/>
      <c r="B172" s="7"/>
      <c r="C172" s="32"/>
      <c r="D172" s="33"/>
      <c r="E172" s="34"/>
      <c r="F172" s="7"/>
      <c r="G172" s="35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s="20" customFormat="1" ht="18">
      <c r="A173" s="6"/>
      <c r="B173" s="7"/>
      <c r="C173" s="32"/>
      <c r="D173" s="33"/>
      <c r="E173" s="34"/>
      <c r="F173" s="7"/>
      <c r="G173" s="35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s="20" customFormat="1" ht="18">
      <c r="A174" s="6"/>
      <c r="B174" s="7"/>
      <c r="C174" s="32"/>
      <c r="D174" s="33"/>
      <c r="E174" s="34"/>
      <c r="F174" s="7"/>
      <c r="G174" s="35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s="20" customFormat="1" ht="18">
      <c r="A175" s="6"/>
      <c r="B175" s="7"/>
      <c r="C175" s="32"/>
      <c r="D175" s="33"/>
      <c r="E175" s="34"/>
      <c r="F175" s="7"/>
      <c r="G175" s="35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s="20" customFormat="1" ht="18">
      <c r="A176" s="6"/>
      <c r="B176" s="7"/>
      <c r="C176" s="32"/>
      <c r="D176" s="33"/>
      <c r="E176" s="34"/>
      <c r="F176" s="7"/>
      <c r="G176" s="35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s="20" customFormat="1" ht="18">
      <c r="A177" s="6"/>
      <c r="B177" s="7"/>
      <c r="C177" s="32"/>
      <c r="D177" s="33"/>
      <c r="E177" s="34"/>
      <c r="F177" s="7"/>
      <c r="G177" s="35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s="20" customFormat="1" ht="18">
      <c r="A178" s="6"/>
      <c r="B178" s="7"/>
      <c r="C178" s="32"/>
      <c r="D178" s="33"/>
      <c r="E178" s="34"/>
      <c r="F178" s="7"/>
      <c r="G178" s="35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s="20" customFormat="1" ht="18">
      <c r="A179" s="6"/>
      <c r="B179" s="7"/>
      <c r="C179" s="32"/>
      <c r="D179" s="33"/>
      <c r="E179" s="34"/>
      <c r="F179" s="7"/>
      <c r="G179" s="35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s="20" customFormat="1" ht="18">
      <c r="A180" s="6"/>
      <c r="B180" s="7"/>
      <c r="C180" s="32"/>
      <c r="D180" s="33"/>
      <c r="E180" s="34"/>
      <c r="F180" s="7"/>
      <c r="G180" s="35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s="20" customFormat="1" ht="18">
      <c r="A181" s="6"/>
      <c r="B181" s="7"/>
      <c r="C181" s="32"/>
      <c r="D181" s="33"/>
      <c r="E181" s="34"/>
      <c r="F181" s="7"/>
      <c r="G181" s="35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s="20" customFormat="1" ht="18">
      <c r="A182" s="6"/>
      <c r="B182" s="7"/>
      <c r="C182" s="32"/>
      <c r="D182" s="33"/>
      <c r="E182" s="34"/>
      <c r="F182" s="7"/>
      <c r="G182" s="35"/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s="20" customFormat="1" ht="18">
      <c r="A183" s="6"/>
      <c r="B183" s="7"/>
      <c r="C183" s="32"/>
      <c r="D183" s="33"/>
      <c r="E183" s="34"/>
      <c r="F183" s="7"/>
      <c r="G183" s="35"/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s="20" customFormat="1" ht="18">
      <c r="A184" s="6"/>
      <c r="B184" s="7"/>
      <c r="C184" s="32"/>
      <c r="D184" s="33"/>
      <c r="E184" s="34"/>
      <c r="F184" s="7"/>
      <c r="G184" s="35"/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s="20" customFormat="1" ht="18">
      <c r="A185" s="6"/>
      <c r="B185" s="7"/>
      <c r="C185" s="32"/>
      <c r="D185" s="33"/>
      <c r="E185" s="34"/>
      <c r="F185" s="7"/>
      <c r="G185" s="35"/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s="20" customFormat="1" ht="18">
      <c r="A186" s="6"/>
      <c r="B186" s="7"/>
      <c r="C186" s="32"/>
      <c r="D186" s="33"/>
      <c r="E186" s="34"/>
      <c r="F186" s="7"/>
      <c r="G186" s="35"/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s="20" customFormat="1" ht="18">
      <c r="A187" s="6"/>
      <c r="B187" s="7"/>
      <c r="C187" s="32"/>
      <c r="D187" s="33"/>
      <c r="E187" s="34"/>
      <c r="F187" s="7"/>
      <c r="G187" s="35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s="20" customFormat="1" ht="18">
      <c r="A188" s="6"/>
      <c r="B188" s="7"/>
      <c r="C188" s="32"/>
      <c r="D188" s="33"/>
      <c r="E188" s="34"/>
      <c r="F188" s="7"/>
      <c r="G188" s="35"/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s="20" customFormat="1" ht="18">
      <c r="A189" s="6"/>
      <c r="B189" s="7"/>
      <c r="C189" s="32"/>
      <c r="D189" s="33"/>
      <c r="E189" s="34"/>
      <c r="F189" s="7"/>
      <c r="G189" s="35"/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s="20" customFormat="1" ht="18">
      <c r="A190" s="6"/>
      <c r="B190" s="7"/>
      <c r="C190" s="32"/>
      <c r="D190" s="33"/>
      <c r="E190" s="34"/>
      <c r="F190" s="7"/>
      <c r="G190" s="35"/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s="20" customFormat="1" ht="18">
      <c r="A191" s="6"/>
      <c r="B191" s="7"/>
      <c r="C191" s="32"/>
      <c r="D191" s="33"/>
      <c r="E191" s="34"/>
      <c r="F191" s="7"/>
      <c r="G191" s="35"/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s="20" customFormat="1" ht="18">
      <c r="A192" s="6"/>
      <c r="B192" s="7"/>
      <c r="C192" s="32"/>
      <c r="D192" s="33"/>
      <c r="E192" s="34"/>
      <c r="F192" s="7"/>
      <c r="G192" s="35"/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s="20" customFormat="1" ht="18">
      <c r="A193" s="6"/>
      <c r="B193" s="7"/>
      <c r="C193" s="32"/>
      <c r="D193" s="33"/>
      <c r="E193" s="34"/>
      <c r="F193" s="7"/>
      <c r="G193" s="35"/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s="20" customFormat="1" ht="18">
      <c r="A194" s="6"/>
      <c r="B194" s="7"/>
      <c r="C194" s="32"/>
      <c r="D194" s="33"/>
      <c r="E194" s="34"/>
      <c r="F194" s="7"/>
      <c r="G194" s="35"/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s="20" customFormat="1" ht="18">
      <c r="A195" s="6"/>
      <c r="B195" s="7"/>
      <c r="C195" s="32"/>
      <c r="D195" s="33"/>
      <c r="E195" s="34"/>
      <c r="F195" s="7"/>
      <c r="G195" s="35"/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</sheetData>
  <sheetProtection/>
  <mergeCells count="9">
    <mergeCell ref="D79:E79"/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02403846153846154" right="0.2" top="0.4" bottom="0.31" header="0.3" footer="0.23"/>
  <pageSetup blackAndWhite="1" fitToHeight="6" horizontalDpi="600" verticalDpi="600" orientation="portrait" paperSize="9" scale="50" r:id="rId1"/>
  <rowBreaks count="1" manualBreakCount="1">
    <brk id="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T166"/>
  <sheetViews>
    <sheetView view="pageBreakPreview" zoomScale="60" zoomScalePageLayoutView="0" workbookViewId="0" topLeftCell="A124">
      <selection activeCell="D131" sqref="D131"/>
    </sheetView>
  </sheetViews>
  <sheetFormatPr defaultColWidth="9.28125" defaultRowHeight="15"/>
  <cols>
    <col min="1" max="1" width="105.421875" style="6" customWidth="1"/>
    <col min="2" max="2" width="8.7109375" style="8" customWidth="1"/>
    <col min="3" max="3" width="9.28125" style="9" customWidth="1"/>
    <col min="4" max="4" width="10.57421875" style="4" bestFit="1" customWidth="1"/>
    <col min="5" max="5" width="9.7109375" style="5" customWidth="1"/>
    <col min="6" max="6" width="9.28125" style="8" customWidth="1"/>
    <col min="7" max="8" width="19.7109375" style="10" customWidth="1"/>
    <col min="9" max="9" width="17.421875" style="235" customWidth="1"/>
    <col min="10" max="37" width="9.28125" style="235" customWidth="1"/>
    <col min="38" max="16384" width="9.28125" style="236" customWidth="1"/>
  </cols>
  <sheetData>
    <row r="1" spans="1:8" s="38" customFormat="1" ht="24.75" customHeight="1">
      <c r="A1" s="576" t="s">
        <v>140</v>
      </c>
      <c r="B1" s="576"/>
      <c r="C1" s="576"/>
      <c r="D1" s="576"/>
      <c r="E1" s="576"/>
      <c r="F1" s="576"/>
      <c r="G1" s="576"/>
      <c r="H1" s="576"/>
    </row>
    <row r="2" spans="1:8" s="38" customFormat="1" ht="23.25" customHeight="1">
      <c r="A2" s="576" t="s">
        <v>589</v>
      </c>
      <c r="B2" s="576"/>
      <c r="C2" s="576"/>
      <c r="D2" s="576"/>
      <c r="E2" s="576"/>
      <c r="F2" s="576"/>
      <c r="G2" s="576"/>
      <c r="H2" s="576"/>
    </row>
    <row r="3" spans="1:8" s="38" customFormat="1" ht="23.25" customHeight="1">
      <c r="A3" s="576" t="s">
        <v>337</v>
      </c>
      <c r="B3" s="576"/>
      <c r="C3" s="576"/>
      <c r="D3" s="576"/>
      <c r="E3" s="576"/>
      <c r="F3" s="576"/>
      <c r="G3" s="576"/>
      <c r="H3" s="576"/>
    </row>
    <row r="4" spans="1:8" s="39" customFormat="1" ht="24" customHeight="1">
      <c r="A4" s="572" t="s">
        <v>338</v>
      </c>
      <c r="B4" s="572"/>
      <c r="C4" s="572"/>
      <c r="D4" s="572"/>
      <c r="E4" s="572"/>
      <c r="F4" s="572"/>
      <c r="G4" s="572"/>
      <c r="H4" s="572"/>
    </row>
    <row r="5" spans="1:8" s="39" customFormat="1" ht="24" customHeight="1">
      <c r="A5" s="572" t="s">
        <v>607</v>
      </c>
      <c r="B5" s="572"/>
      <c r="C5" s="572"/>
      <c r="D5" s="572"/>
      <c r="E5" s="572"/>
      <c r="F5" s="572"/>
      <c r="G5" s="572"/>
      <c r="H5" s="572"/>
    </row>
    <row r="6" spans="1:8" s="39" customFormat="1" ht="27.75" customHeight="1">
      <c r="A6" s="604" t="s">
        <v>721</v>
      </c>
      <c r="B6" s="604"/>
      <c r="C6" s="604"/>
      <c r="D6" s="604"/>
      <c r="E6" s="604"/>
      <c r="F6" s="604"/>
      <c r="G6" s="604"/>
      <c r="H6" s="604"/>
    </row>
    <row r="7" spans="1:8" s="39" customFormat="1" ht="27.75" customHeight="1">
      <c r="A7" s="582"/>
      <c r="B7" s="582"/>
      <c r="C7" s="582"/>
      <c r="D7" s="582"/>
      <c r="E7" s="582"/>
      <c r="F7" s="582"/>
      <c r="G7" s="582"/>
      <c r="H7" s="318"/>
    </row>
    <row r="8" spans="1:8" s="39" customFormat="1" ht="66" customHeight="1">
      <c r="A8" s="603" t="s">
        <v>631</v>
      </c>
      <c r="B8" s="603"/>
      <c r="C8" s="603"/>
      <c r="D8" s="603"/>
      <c r="E8" s="603"/>
      <c r="F8" s="603"/>
      <c r="G8" s="603"/>
      <c r="H8" s="319"/>
    </row>
    <row r="9" spans="1:8" s="2" customFormat="1" ht="17.25">
      <c r="A9" s="42"/>
      <c r="B9" s="43"/>
      <c r="C9" s="43"/>
      <c r="D9" s="43"/>
      <c r="E9" s="43"/>
      <c r="F9" s="44"/>
      <c r="G9" s="44"/>
      <c r="H9" s="333" t="s">
        <v>273</v>
      </c>
    </row>
    <row r="10" spans="1:37" s="13" customFormat="1" ht="54" customHeight="1">
      <c r="A10" s="135" t="s">
        <v>145</v>
      </c>
      <c r="B10" s="111" t="s">
        <v>44</v>
      </c>
      <c r="C10" s="136" t="s">
        <v>45</v>
      </c>
      <c r="D10" s="137" t="s">
        <v>144</v>
      </c>
      <c r="E10" s="138"/>
      <c r="F10" s="139" t="s">
        <v>46</v>
      </c>
      <c r="G10" s="140" t="s">
        <v>491</v>
      </c>
      <c r="H10" s="140" t="s">
        <v>595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53</v>
      </c>
      <c r="B11" s="109"/>
      <c r="C11" s="141"/>
      <c r="D11" s="136"/>
      <c r="E11" s="139"/>
      <c r="F11" s="142"/>
      <c r="G11" s="113">
        <f>G13+G56+G67+G89+G119+G132+G12+G126</f>
        <v>13357158</v>
      </c>
      <c r="H11" s="113">
        <f>H13+H56+H67+H89+H119+H132+H12+H126</f>
        <v>13558215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437" t="s">
        <v>451</v>
      </c>
      <c r="B12" s="438"/>
      <c r="C12" s="439"/>
      <c r="D12" s="440"/>
      <c r="E12" s="441"/>
      <c r="F12" s="442"/>
      <c r="G12" s="443">
        <v>333929</v>
      </c>
      <c r="H12" s="443">
        <v>677911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44.25" customHeight="1">
      <c r="A13" s="134" t="s">
        <v>54</v>
      </c>
      <c r="B13" s="154" t="s">
        <v>50</v>
      </c>
      <c r="C13" s="152"/>
      <c r="D13" s="156"/>
      <c r="E13" s="267"/>
      <c r="F13" s="158"/>
      <c r="G13" s="157">
        <f>G14+G19+G26+G31</f>
        <v>7042925</v>
      </c>
      <c r="H13" s="157">
        <f>H14+H19+H26+H31</f>
        <v>6954810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56.25" customHeight="1">
      <c r="A14" s="268" t="s">
        <v>55</v>
      </c>
      <c r="B14" s="154" t="s">
        <v>50</v>
      </c>
      <c r="C14" s="152" t="s">
        <v>51</v>
      </c>
      <c r="D14" s="156"/>
      <c r="E14" s="267"/>
      <c r="F14" s="158"/>
      <c r="G14" s="157">
        <f aca="true" t="shared" si="0" ref="G14:H17">G15</f>
        <v>1130863</v>
      </c>
      <c r="H14" s="157">
        <f t="shared" si="0"/>
        <v>1130863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2" customFormat="1" ht="41.25" customHeight="1">
      <c r="A15" s="132" t="s">
        <v>196</v>
      </c>
      <c r="B15" s="143" t="s">
        <v>50</v>
      </c>
      <c r="C15" s="144" t="s">
        <v>51</v>
      </c>
      <c r="D15" s="315" t="s">
        <v>23</v>
      </c>
      <c r="E15" s="409"/>
      <c r="F15" s="108"/>
      <c r="G15" s="112">
        <f t="shared" si="0"/>
        <v>1130863</v>
      </c>
      <c r="H15" s="112">
        <f t="shared" si="0"/>
        <v>1130863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4" customFormat="1" ht="31.5" customHeight="1">
      <c r="A16" s="132" t="s">
        <v>210</v>
      </c>
      <c r="B16" s="143" t="s">
        <v>50</v>
      </c>
      <c r="C16" s="144" t="s">
        <v>51</v>
      </c>
      <c r="D16" s="407" t="s">
        <v>158</v>
      </c>
      <c r="E16" s="146"/>
      <c r="F16" s="108"/>
      <c r="G16" s="112">
        <f t="shared" si="0"/>
        <v>1130863</v>
      </c>
      <c r="H16" s="112">
        <f t="shared" si="0"/>
        <v>1130863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41.25" customHeight="1">
      <c r="A17" s="132" t="s">
        <v>147</v>
      </c>
      <c r="B17" s="143" t="s">
        <v>50</v>
      </c>
      <c r="C17" s="144" t="s">
        <v>51</v>
      </c>
      <c r="D17" s="407" t="s">
        <v>158</v>
      </c>
      <c r="E17" s="146" t="s">
        <v>152</v>
      </c>
      <c r="F17" s="108"/>
      <c r="G17" s="112">
        <f t="shared" si="0"/>
        <v>1130863</v>
      </c>
      <c r="H17" s="112">
        <f t="shared" si="0"/>
        <v>1130863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83.25" customHeight="1">
      <c r="A18" s="126" t="s">
        <v>57</v>
      </c>
      <c r="B18" s="110" t="s">
        <v>50</v>
      </c>
      <c r="C18" s="153" t="s">
        <v>51</v>
      </c>
      <c r="D18" s="407" t="s">
        <v>158</v>
      </c>
      <c r="E18" s="146" t="s">
        <v>152</v>
      </c>
      <c r="F18" s="108" t="s">
        <v>52</v>
      </c>
      <c r="G18" s="112">
        <v>1130863</v>
      </c>
      <c r="H18" s="112">
        <v>1130863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78" customHeight="1">
      <c r="A19" s="268" t="s">
        <v>100</v>
      </c>
      <c r="B19" s="154" t="s">
        <v>50</v>
      </c>
      <c r="C19" s="154" t="s">
        <v>56</v>
      </c>
      <c r="D19" s="152"/>
      <c r="E19" s="158"/>
      <c r="F19" s="154"/>
      <c r="G19" s="157">
        <f aca="true" t="shared" si="1" ref="G19:H21">G20</f>
        <v>2312037</v>
      </c>
      <c r="H19" s="157">
        <f t="shared" si="1"/>
        <v>2312037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40.5" customHeight="1">
      <c r="A20" s="132" t="s">
        <v>211</v>
      </c>
      <c r="B20" s="143" t="s">
        <v>50</v>
      </c>
      <c r="C20" s="144" t="s">
        <v>56</v>
      </c>
      <c r="D20" s="407" t="s">
        <v>24</v>
      </c>
      <c r="E20" s="410"/>
      <c r="F20" s="108"/>
      <c r="G20" s="112">
        <f t="shared" si="1"/>
        <v>2312037</v>
      </c>
      <c r="H20" s="112">
        <f t="shared" si="1"/>
        <v>2312037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37.5" customHeight="1">
      <c r="A21" s="132" t="s">
        <v>212</v>
      </c>
      <c r="B21" s="143" t="s">
        <v>50</v>
      </c>
      <c r="C21" s="144" t="s">
        <v>56</v>
      </c>
      <c r="D21" s="407" t="s">
        <v>159</v>
      </c>
      <c r="E21" s="146"/>
      <c r="F21" s="108"/>
      <c r="G21" s="112">
        <f t="shared" si="1"/>
        <v>2312037</v>
      </c>
      <c r="H21" s="112">
        <f t="shared" si="1"/>
        <v>2312037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8" s="23" customFormat="1" ht="49.5" customHeight="1">
      <c r="A22" s="132" t="s">
        <v>147</v>
      </c>
      <c r="B22" s="143" t="s">
        <v>50</v>
      </c>
      <c r="C22" s="144" t="s">
        <v>56</v>
      </c>
      <c r="D22" s="407" t="s">
        <v>159</v>
      </c>
      <c r="E22" s="146" t="s">
        <v>152</v>
      </c>
      <c r="F22" s="108"/>
      <c r="G22" s="112">
        <f>G23+G24+G25</f>
        <v>2312037</v>
      </c>
      <c r="H22" s="112">
        <f>H23+H24+H25</f>
        <v>2312037</v>
      </c>
    </row>
    <row r="23" spans="1:8" s="23" customFormat="1" ht="77.25" customHeight="1">
      <c r="A23" s="126" t="s">
        <v>57</v>
      </c>
      <c r="B23" s="110" t="s">
        <v>50</v>
      </c>
      <c r="C23" s="153" t="s">
        <v>56</v>
      </c>
      <c r="D23" s="407" t="s">
        <v>159</v>
      </c>
      <c r="E23" s="146" t="s">
        <v>152</v>
      </c>
      <c r="F23" s="108" t="s">
        <v>52</v>
      </c>
      <c r="G23" s="112">
        <v>2285350</v>
      </c>
      <c r="H23" s="112">
        <v>2285350</v>
      </c>
    </row>
    <row r="24" spans="1:8" s="23" customFormat="1" ht="56.25" customHeight="1">
      <c r="A24" s="131" t="s">
        <v>108</v>
      </c>
      <c r="B24" s="110" t="s">
        <v>50</v>
      </c>
      <c r="C24" s="153" t="s">
        <v>56</v>
      </c>
      <c r="D24" s="407" t="s">
        <v>159</v>
      </c>
      <c r="E24" s="146" t="s">
        <v>152</v>
      </c>
      <c r="F24" s="108" t="s">
        <v>58</v>
      </c>
      <c r="G24" s="112">
        <v>20000</v>
      </c>
      <c r="H24" s="112">
        <v>20000</v>
      </c>
    </row>
    <row r="25" spans="1:8" s="23" customFormat="1" ht="36.75" customHeight="1">
      <c r="A25" s="131" t="s">
        <v>59</v>
      </c>
      <c r="B25" s="110" t="s">
        <v>50</v>
      </c>
      <c r="C25" s="153" t="s">
        <v>56</v>
      </c>
      <c r="D25" s="407" t="s">
        <v>159</v>
      </c>
      <c r="E25" s="146" t="s">
        <v>152</v>
      </c>
      <c r="F25" s="108" t="s">
        <v>60</v>
      </c>
      <c r="G25" s="112">
        <v>6687</v>
      </c>
      <c r="H25" s="112">
        <v>6687</v>
      </c>
    </row>
    <row r="26" spans="1:8" s="23" customFormat="1" ht="59.25" customHeight="1">
      <c r="A26" s="134" t="s">
        <v>101</v>
      </c>
      <c r="B26" s="154" t="s">
        <v>50</v>
      </c>
      <c r="C26" s="152" t="s">
        <v>61</v>
      </c>
      <c r="D26" s="152"/>
      <c r="E26" s="269"/>
      <c r="F26" s="158"/>
      <c r="G26" s="157">
        <f aca="true" t="shared" si="2" ref="G26:H29">G27</f>
        <v>5000</v>
      </c>
      <c r="H26" s="157">
        <f t="shared" si="2"/>
        <v>5000</v>
      </c>
    </row>
    <row r="27" spans="1:37" s="24" customFormat="1" ht="48" customHeight="1">
      <c r="A27" s="132" t="s">
        <v>475</v>
      </c>
      <c r="B27" s="143" t="s">
        <v>50</v>
      </c>
      <c r="C27" s="144" t="s">
        <v>61</v>
      </c>
      <c r="D27" s="407" t="s">
        <v>410</v>
      </c>
      <c r="E27" s="410"/>
      <c r="F27" s="108"/>
      <c r="G27" s="112">
        <f t="shared" si="2"/>
        <v>5000</v>
      </c>
      <c r="H27" s="112">
        <f t="shared" si="2"/>
        <v>5000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4" customFormat="1" ht="61.5" customHeight="1">
      <c r="A28" s="132" t="s">
        <v>476</v>
      </c>
      <c r="B28" s="143" t="s">
        <v>50</v>
      </c>
      <c r="C28" s="144" t="s">
        <v>61</v>
      </c>
      <c r="D28" s="407" t="s">
        <v>411</v>
      </c>
      <c r="E28" s="146"/>
      <c r="F28" s="108"/>
      <c r="G28" s="112">
        <f t="shared" si="2"/>
        <v>5000</v>
      </c>
      <c r="H28" s="112">
        <f t="shared" si="2"/>
        <v>5000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8" s="23" customFormat="1" ht="58.5" customHeight="1">
      <c r="A29" s="132" t="s">
        <v>224</v>
      </c>
      <c r="B29" s="143" t="s">
        <v>50</v>
      </c>
      <c r="C29" s="144" t="s">
        <v>61</v>
      </c>
      <c r="D29" s="407" t="s">
        <v>411</v>
      </c>
      <c r="E29" s="146" t="s">
        <v>153</v>
      </c>
      <c r="F29" s="108"/>
      <c r="G29" s="112">
        <f t="shared" si="2"/>
        <v>5000</v>
      </c>
      <c r="H29" s="112">
        <f t="shared" si="2"/>
        <v>5000</v>
      </c>
    </row>
    <row r="30" spans="1:8" s="19" customFormat="1" ht="46.5" customHeight="1">
      <c r="A30" s="126" t="s">
        <v>62</v>
      </c>
      <c r="B30" s="110" t="s">
        <v>50</v>
      </c>
      <c r="C30" s="110" t="s">
        <v>61</v>
      </c>
      <c r="D30" s="407" t="s">
        <v>411</v>
      </c>
      <c r="E30" s="146" t="s">
        <v>153</v>
      </c>
      <c r="F30" s="110" t="s">
        <v>63</v>
      </c>
      <c r="G30" s="263">
        <v>5000</v>
      </c>
      <c r="H30" s="263">
        <v>5000</v>
      </c>
    </row>
    <row r="31" spans="1:8" s="17" customFormat="1" ht="37.5" customHeight="1" thickBot="1">
      <c r="A31" s="268" t="s">
        <v>102</v>
      </c>
      <c r="B31" s="154" t="s">
        <v>50</v>
      </c>
      <c r="C31" s="152" t="s">
        <v>103</v>
      </c>
      <c r="D31" s="404"/>
      <c r="E31" s="405"/>
      <c r="F31" s="158"/>
      <c r="G31" s="157">
        <f>G32+G37+G42</f>
        <v>3595025</v>
      </c>
      <c r="H31" s="157">
        <f>H32+H37+H42</f>
        <v>3506910</v>
      </c>
    </row>
    <row r="32" spans="1:8" s="17" customFormat="1" ht="61.5" thickBot="1">
      <c r="A32" s="268" t="s">
        <v>341</v>
      </c>
      <c r="B32" s="154" t="s">
        <v>50</v>
      </c>
      <c r="C32" s="152" t="s">
        <v>103</v>
      </c>
      <c r="D32" s="509" t="s">
        <v>124</v>
      </c>
      <c r="E32" s="279"/>
      <c r="F32" s="158"/>
      <c r="G32" s="157">
        <f aca="true" t="shared" si="3" ref="G32:H35">G33</f>
        <v>20000</v>
      </c>
      <c r="H32" s="157">
        <f t="shared" si="3"/>
        <v>20000</v>
      </c>
    </row>
    <row r="33" spans="1:8" s="17" customFormat="1" ht="84.75" customHeight="1">
      <c r="A33" s="134" t="s">
        <v>342</v>
      </c>
      <c r="B33" s="154" t="s">
        <v>50</v>
      </c>
      <c r="C33" s="149">
        <v>13</v>
      </c>
      <c r="D33" s="507" t="s">
        <v>343</v>
      </c>
      <c r="E33" s="496"/>
      <c r="F33" s="158"/>
      <c r="G33" s="157">
        <f t="shared" si="3"/>
        <v>20000</v>
      </c>
      <c r="H33" s="157">
        <f t="shared" si="3"/>
        <v>20000</v>
      </c>
    </row>
    <row r="34" spans="1:8" s="17" customFormat="1" ht="72" customHeight="1">
      <c r="A34" s="134" t="s">
        <v>344</v>
      </c>
      <c r="B34" s="154" t="s">
        <v>50</v>
      </c>
      <c r="C34" s="149">
        <v>13</v>
      </c>
      <c r="D34" s="507" t="s">
        <v>345</v>
      </c>
      <c r="E34" s="496"/>
      <c r="F34" s="158"/>
      <c r="G34" s="157">
        <f t="shared" si="3"/>
        <v>20000</v>
      </c>
      <c r="H34" s="157">
        <f t="shared" si="3"/>
        <v>20000</v>
      </c>
    </row>
    <row r="35" spans="1:8" s="17" customFormat="1" ht="31.5" customHeight="1">
      <c r="A35" s="131" t="s">
        <v>346</v>
      </c>
      <c r="B35" s="110" t="s">
        <v>50</v>
      </c>
      <c r="C35" s="271">
        <v>13</v>
      </c>
      <c r="D35" s="412" t="s">
        <v>345</v>
      </c>
      <c r="E35" s="276" t="s">
        <v>347</v>
      </c>
      <c r="F35" s="274"/>
      <c r="G35" s="264">
        <f t="shared" si="3"/>
        <v>20000</v>
      </c>
      <c r="H35" s="264">
        <f t="shared" si="3"/>
        <v>20000</v>
      </c>
    </row>
    <row r="36" spans="1:8" s="17" customFormat="1" ht="40.5" customHeight="1">
      <c r="A36" s="131" t="s">
        <v>108</v>
      </c>
      <c r="B36" s="110" t="s">
        <v>50</v>
      </c>
      <c r="C36" s="277">
        <v>13</v>
      </c>
      <c r="D36" s="605" t="s">
        <v>471</v>
      </c>
      <c r="E36" s="606"/>
      <c r="F36" s="110" t="s">
        <v>58</v>
      </c>
      <c r="G36" s="264">
        <v>20000</v>
      </c>
      <c r="H36" s="264">
        <v>20000</v>
      </c>
    </row>
    <row r="37" spans="1:8" s="17" customFormat="1" ht="54" customHeight="1">
      <c r="A37" s="413" t="s">
        <v>225</v>
      </c>
      <c r="B37" s="290" t="s">
        <v>50</v>
      </c>
      <c r="C37" s="414">
        <v>13</v>
      </c>
      <c r="D37" s="415">
        <v>76</v>
      </c>
      <c r="E37" s="313"/>
      <c r="F37" s="416"/>
      <c r="G37" s="266">
        <f>G38</f>
        <v>1231641</v>
      </c>
      <c r="H37" s="266">
        <f>H38</f>
        <v>942469</v>
      </c>
    </row>
    <row r="38" spans="1:8" s="17" customFormat="1" ht="31.5" customHeight="1">
      <c r="A38" s="126" t="s">
        <v>271</v>
      </c>
      <c r="B38" s="280" t="s">
        <v>50</v>
      </c>
      <c r="C38" s="281">
        <v>13</v>
      </c>
      <c r="D38" s="425" t="s">
        <v>160</v>
      </c>
      <c r="E38" s="282"/>
      <c r="F38" s="283"/>
      <c r="G38" s="264">
        <f>G39</f>
        <v>1231641</v>
      </c>
      <c r="H38" s="264">
        <f>H39</f>
        <v>942469</v>
      </c>
    </row>
    <row r="39" spans="1:8" s="17" customFormat="1" ht="31.5" customHeight="1">
      <c r="A39" s="131" t="s">
        <v>226</v>
      </c>
      <c r="B39" s="284" t="s">
        <v>50</v>
      </c>
      <c r="C39" s="281">
        <v>13</v>
      </c>
      <c r="D39" s="425" t="s">
        <v>160</v>
      </c>
      <c r="E39" s="282" t="s">
        <v>154</v>
      </c>
      <c r="F39" s="283"/>
      <c r="G39" s="264">
        <f>G40+G41</f>
        <v>1231641</v>
      </c>
      <c r="H39" s="264">
        <f>H40+H41</f>
        <v>942469</v>
      </c>
    </row>
    <row r="40" spans="1:8" s="17" customFormat="1" ht="46.5" customHeight="1">
      <c r="A40" s="131" t="s">
        <v>108</v>
      </c>
      <c r="B40" s="285" t="s">
        <v>50</v>
      </c>
      <c r="C40" s="286">
        <v>13</v>
      </c>
      <c r="D40" s="412" t="s">
        <v>160</v>
      </c>
      <c r="E40" s="273" t="s">
        <v>154</v>
      </c>
      <c r="F40" s="287" t="s">
        <v>58</v>
      </c>
      <c r="G40" s="265">
        <v>1201641</v>
      </c>
      <c r="H40" s="265">
        <v>912469</v>
      </c>
    </row>
    <row r="41" spans="1:8" s="17" customFormat="1" ht="33" customHeight="1">
      <c r="A41" s="131" t="s">
        <v>59</v>
      </c>
      <c r="B41" s="288" t="s">
        <v>50</v>
      </c>
      <c r="C41" s="289">
        <v>13</v>
      </c>
      <c r="D41" s="412" t="s">
        <v>160</v>
      </c>
      <c r="E41" s="273" t="s">
        <v>154</v>
      </c>
      <c r="F41" s="290" t="s">
        <v>60</v>
      </c>
      <c r="G41" s="265">
        <v>30000</v>
      </c>
      <c r="H41" s="265">
        <v>30000</v>
      </c>
    </row>
    <row r="42" spans="1:8" s="17" customFormat="1" ht="47.25" customHeight="1">
      <c r="A42" s="417" t="s">
        <v>227</v>
      </c>
      <c r="B42" s="418" t="s">
        <v>50</v>
      </c>
      <c r="C42" s="418" t="s">
        <v>103</v>
      </c>
      <c r="D42" s="315" t="s">
        <v>25</v>
      </c>
      <c r="E42" s="419"/>
      <c r="F42" s="420"/>
      <c r="G42" s="264">
        <f>G43</f>
        <v>2343384</v>
      </c>
      <c r="H42" s="264">
        <f>H43</f>
        <v>2544441</v>
      </c>
    </row>
    <row r="43" spans="1:8" s="17" customFormat="1" ht="37.5" customHeight="1">
      <c r="A43" s="126" t="s">
        <v>228</v>
      </c>
      <c r="B43" s="110" t="s">
        <v>50</v>
      </c>
      <c r="C43" s="110" t="s">
        <v>103</v>
      </c>
      <c r="D43" s="315" t="s">
        <v>161</v>
      </c>
      <c r="E43" s="282"/>
      <c r="F43" s="292"/>
      <c r="G43" s="264">
        <f>G44+G48+G50+G52+G54</f>
        <v>2343384</v>
      </c>
      <c r="H43" s="264">
        <f>H44+H48+H50+H52+H54</f>
        <v>2544441</v>
      </c>
    </row>
    <row r="44" spans="1:254" s="26" customFormat="1" ht="42.75" customHeight="1">
      <c r="A44" s="131" t="s">
        <v>146</v>
      </c>
      <c r="B44" s="110" t="s">
        <v>50</v>
      </c>
      <c r="C44" s="110" t="s">
        <v>103</v>
      </c>
      <c r="D44" s="412" t="s">
        <v>161</v>
      </c>
      <c r="E44" s="273" t="s">
        <v>155</v>
      </c>
      <c r="F44" s="110"/>
      <c r="G44" s="264">
        <f>G45+G46+G47</f>
        <v>2200000</v>
      </c>
      <c r="H44" s="264">
        <f>H45+H46+H47</f>
        <v>2401057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79.5" customHeight="1">
      <c r="A45" s="126" t="s">
        <v>57</v>
      </c>
      <c r="B45" s="110" t="s">
        <v>50</v>
      </c>
      <c r="C45" s="110" t="s">
        <v>103</v>
      </c>
      <c r="D45" s="425" t="s">
        <v>161</v>
      </c>
      <c r="E45" s="282" t="s">
        <v>155</v>
      </c>
      <c r="F45" s="110" t="s">
        <v>52</v>
      </c>
      <c r="G45" s="264">
        <v>1630000</v>
      </c>
      <c r="H45" s="264">
        <v>1630000</v>
      </c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50.25" customHeight="1">
      <c r="A46" s="131" t="s">
        <v>108</v>
      </c>
      <c r="B46" s="110" t="s">
        <v>50</v>
      </c>
      <c r="C46" s="110" t="s">
        <v>103</v>
      </c>
      <c r="D46" s="412" t="s">
        <v>161</v>
      </c>
      <c r="E46" s="273" t="s">
        <v>155</v>
      </c>
      <c r="F46" s="110" t="s">
        <v>58</v>
      </c>
      <c r="G46" s="264">
        <v>530000</v>
      </c>
      <c r="H46" s="264">
        <v>731057</v>
      </c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35.25" customHeight="1">
      <c r="A47" s="131" t="s">
        <v>59</v>
      </c>
      <c r="B47" s="110" t="s">
        <v>50</v>
      </c>
      <c r="C47" s="110" t="s">
        <v>103</v>
      </c>
      <c r="D47" s="412" t="s">
        <v>161</v>
      </c>
      <c r="E47" s="273" t="s">
        <v>155</v>
      </c>
      <c r="F47" s="110" t="s">
        <v>60</v>
      </c>
      <c r="G47" s="264">
        <v>40000</v>
      </c>
      <c r="H47" s="264">
        <v>40000</v>
      </c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33" customHeight="1">
      <c r="A48" s="131" t="s">
        <v>151</v>
      </c>
      <c r="B48" s="110" t="s">
        <v>50</v>
      </c>
      <c r="C48" s="110" t="s">
        <v>103</v>
      </c>
      <c r="D48" s="412" t="s">
        <v>161</v>
      </c>
      <c r="E48" s="273" t="s">
        <v>156</v>
      </c>
      <c r="F48" s="110"/>
      <c r="G48" s="264">
        <f>G49</f>
        <v>40000</v>
      </c>
      <c r="H48" s="264">
        <f>H49</f>
        <v>40000</v>
      </c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31" t="s">
        <v>108</v>
      </c>
      <c r="B49" s="110" t="s">
        <v>50</v>
      </c>
      <c r="C49" s="110" t="s">
        <v>103</v>
      </c>
      <c r="D49" s="412" t="s">
        <v>161</v>
      </c>
      <c r="E49" s="273" t="s">
        <v>156</v>
      </c>
      <c r="F49" s="110" t="s">
        <v>58</v>
      </c>
      <c r="G49" s="264">
        <v>40000</v>
      </c>
      <c r="H49" s="264">
        <v>40000</v>
      </c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131" t="s">
        <v>365</v>
      </c>
      <c r="B50" s="110" t="s">
        <v>50</v>
      </c>
      <c r="C50" s="110" t="s">
        <v>103</v>
      </c>
      <c r="D50" s="412" t="s">
        <v>161</v>
      </c>
      <c r="E50" s="273" t="s">
        <v>366</v>
      </c>
      <c r="F50" s="110"/>
      <c r="G50" s="264">
        <f>G51</f>
        <v>10000</v>
      </c>
      <c r="H50" s="264">
        <f>H51</f>
        <v>10000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31" t="s">
        <v>108</v>
      </c>
      <c r="B51" s="110" t="s">
        <v>50</v>
      </c>
      <c r="C51" s="110" t="s">
        <v>103</v>
      </c>
      <c r="D51" s="412" t="s">
        <v>161</v>
      </c>
      <c r="E51" s="273" t="s">
        <v>366</v>
      </c>
      <c r="F51" s="110" t="s">
        <v>58</v>
      </c>
      <c r="G51" s="264">
        <v>10000</v>
      </c>
      <c r="H51" s="264">
        <v>10000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31" t="s">
        <v>367</v>
      </c>
      <c r="B52" s="110" t="s">
        <v>50</v>
      </c>
      <c r="C52" s="110" t="s">
        <v>103</v>
      </c>
      <c r="D52" s="412" t="s">
        <v>161</v>
      </c>
      <c r="E52" s="273" t="s">
        <v>368</v>
      </c>
      <c r="F52" s="110"/>
      <c r="G52" s="264">
        <f>G53</f>
        <v>60000</v>
      </c>
      <c r="H52" s="264">
        <f>H53</f>
        <v>60000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31" t="s">
        <v>108</v>
      </c>
      <c r="B53" s="110" t="s">
        <v>50</v>
      </c>
      <c r="C53" s="110" t="s">
        <v>103</v>
      </c>
      <c r="D53" s="412" t="s">
        <v>161</v>
      </c>
      <c r="E53" s="273" t="s">
        <v>368</v>
      </c>
      <c r="F53" s="110" t="s">
        <v>58</v>
      </c>
      <c r="G53" s="264">
        <v>60000</v>
      </c>
      <c r="H53" s="264">
        <v>60000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33" customHeight="1">
      <c r="A54" s="131" t="s">
        <v>348</v>
      </c>
      <c r="B54" s="110" t="s">
        <v>50</v>
      </c>
      <c r="C54" s="110" t="s">
        <v>103</v>
      </c>
      <c r="D54" s="412" t="s">
        <v>161</v>
      </c>
      <c r="E54" s="273" t="s">
        <v>349</v>
      </c>
      <c r="F54" s="110"/>
      <c r="G54" s="264">
        <f>G55</f>
        <v>33384</v>
      </c>
      <c r="H54" s="264">
        <f>H55</f>
        <v>33384</v>
      </c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58.5" customHeight="1">
      <c r="A55" s="131" t="s">
        <v>384</v>
      </c>
      <c r="B55" s="110" t="s">
        <v>50</v>
      </c>
      <c r="C55" s="110" t="s">
        <v>103</v>
      </c>
      <c r="D55" s="412" t="s">
        <v>161</v>
      </c>
      <c r="E55" s="273" t="s">
        <v>349</v>
      </c>
      <c r="F55" s="110" t="s">
        <v>350</v>
      </c>
      <c r="G55" s="264">
        <v>33384</v>
      </c>
      <c r="H55" s="264">
        <v>33384</v>
      </c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8" s="29" customFormat="1" ht="49.5" customHeight="1">
      <c r="A56" s="134" t="s">
        <v>106</v>
      </c>
      <c r="B56" s="293" t="s">
        <v>105</v>
      </c>
      <c r="C56" s="293"/>
      <c r="D56" s="149"/>
      <c r="E56" s="150"/>
      <c r="F56" s="293"/>
      <c r="G56" s="151">
        <f>G57</f>
        <v>100000</v>
      </c>
      <c r="H56" s="151">
        <f>H57</f>
        <v>100000</v>
      </c>
    </row>
    <row r="57" spans="1:8" s="17" customFormat="1" ht="53.25" customHeight="1">
      <c r="A57" s="134" t="s">
        <v>16</v>
      </c>
      <c r="B57" s="293" t="s">
        <v>105</v>
      </c>
      <c r="C57" s="293" t="s">
        <v>218</v>
      </c>
      <c r="D57" s="295"/>
      <c r="E57" s="269"/>
      <c r="F57" s="154"/>
      <c r="G57" s="157">
        <f>G58</f>
        <v>100000</v>
      </c>
      <c r="H57" s="157">
        <f>H58</f>
        <v>100000</v>
      </c>
    </row>
    <row r="58" spans="1:8" s="17" customFormat="1" ht="101.25" customHeight="1">
      <c r="A58" s="129" t="s">
        <v>453</v>
      </c>
      <c r="B58" s="293" t="s">
        <v>105</v>
      </c>
      <c r="C58" s="293" t="s">
        <v>218</v>
      </c>
      <c r="D58" s="481" t="s">
        <v>103</v>
      </c>
      <c r="E58" s="269"/>
      <c r="F58" s="154"/>
      <c r="G58" s="157">
        <f>G59+G63</f>
        <v>100000</v>
      </c>
      <c r="H58" s="157">
        <f>H59+H63</f>
        <v>100000</v>
      </c>
    </row>
    <row r="59" spans="1:8" s="17" customFormat="1" ht="108.75" customHeight="1">
      <c r="A59" s="129" t="s">
        <v>454</v>
      </c>
      <c r="B59" s="293" t="s">
        <v>105</v>
      </c>
      <c r="C59" s="293" t="s">
        <v>218</v>
      </c>
      <c r="D59" s="481" t="s">
        <v>27</v>
      </c>
      <c r="E59" s="269"/>
      <c r="F59" s="154"/>
      <c r="G59" s="157">
        <f aca="true" t="shared" si="4" ref="G59:H61">G60</f>
        <v>50000</v>
      </c>
      <c r="H59" s="157">
        <f t="shared" si="4"/>
        <v>50000</v>
      </c>
    </row>
    <row r="60" spans="1:8" s="17" customFormat="1" ht="90" customHeight="1">
      <c r="A60" s="129" t="s">
        <v>351</v>
      </c>
      <c r="B60" s="293" t="s">
        <v>105</v>
      </c>
      <c r="C60" s="293" t="s">
        <v>218</v>
      </c>
      <c r="D60" s="314" t="s">
        <v>112</v>
      </c>
      <c r="E60" s="269"/>
      <c r="F60" s="154"/>
      <c r="G60" s="157">
        <f t="shared" si="4"/>
        <v>50000</v>
      </c>
      <c r="H60" s="157">
        <f t="shared" si="4"/>
        <v>50000</v>
      </c>
    </row>
    <row r="61" spans="1:8" s="17" customFormat="1" ht="54.75" customHeight="1">
      <c r="A61" s="131" t="s">
        <v>198</v>
      </c>
      <c r="B61" s="294" t="s">
        <v>105</v>
      </c>
      <c r="C61" s="294" t="s">
        <v>218</v>
      </c>
      <c r="D61" s="315" t="s">
        <v>112</v>
      </c>
      <c r="E61" s="282" t="s">
        <v>113</v>
      </c>
      <c r="F61" s="110"/>
      <c r="G61" s="264">
        <f t="shared" si="4"/>
        <v>50000</v>
      </c>
      <c r="H61" s="264">
        <f t="shared" si="4"/>
        <v>50000</v>
      </c>
    </row>
    <row r="62" spans="1:8" s="17" customFormat="1" ht="47.25" customHeight="1">
      <c r="A62" s="131" t="s">
        <v>108</v>
      </c>
      <c r="B62" s="296" t="s">
        <v>105</v>
      </c>
      <c r="C62" s="296" t="s">
        <v>218</v>
      </c>
      <c r="D62" s="315" t="s">
        <v>112</v>
      </c>
      <c r="E62" s="282" t="s">
        <v>113</v>
      </c>
      <c r="F62" s="297" t="s">
        <v>58</v>
      </c>
      <c r="G62" s="266">
        <v>50000</v>
      </c>
      <c r="H62" s="266">
        <v>50000</v>
      </c>
    </row>
    <row r="63" spans="1:8" s="17" customFormat="1" ht="80.25" customHeight="1">
      <c r="A63" s="129" t="s">
        <v>455</v>
      </c>
      <c r="B63" s="293" t="s">
        <v>105</v>
      </c>
      <c r="C63" s="293" t="s">
        <v>218</v>
      </c>
      <c r="D63" s="481" t="s">
        <v>26</v>
      </c>
      <c r="E63" s="269"/>
      <c r="F63" s="154"/>
      <c r="G63" s="157">
        <f aca="true" t="shared" si="5" ref="G63:H65">G64</f>
        <v>50000</v>
      </c>
      <c r="H63" s="157">
        <f t="shared" si="5"/>
        <v>50000</v>
      </c>
    </row>
    <row r="64" spans="1:8" s="17" customFormat="1" ht="87.75" customHeight="1">
      <c r="A64" s="129" t="s">
        <v>352</v>
      </c>
      <c r="B64" s="293" t="s">
        <v>105</v>
      </c>
      <c r="C64" s="293" t="s">
        <v>218</v>
      </c>
      <c r="D64" s="314" t="s">
        <v>114</v>
      </c>
      <c r="E64" s="269"/>
      <c r="F64" s="154"/>
      <c r="G64" s="157">
        <f t="shared" si="5"/>
        <v>50000</v>
      </c>
      <c r="H64" s="157">
        <f>H65</f>
        <v>50000</v>
      </c>
    </row>
    <row r="65" spans="1:8" s="17" customFormat="1" ht="54.75" customHeight="1">
      <c r="A65" s="131" t="s">
        <v>353</v>
      </c>
      <c r="B65" s="294" t="s">
        <v>105</v>
      </c>
      <c r="C65" s="294" t="s">
        <v>218</v>
      </c>
      <c r="D65" s="315" t="s">
        <v>114</v>
      </c>
      <c r="E65" s="282" t="s">
        <v>115</v>
      </c>
      <c r="F65" s="110"/>
      <c r="G65" s="264">
        <f t="shared" si="5"/>
        <v>50000</v>
      </c>
      <c r="H65" s="264">
        <f t="shared" si="5"/>
        <v>50000</v>
      </c>
    </row>
    <row r="66" spans="1:8" s="17" customFormat="1" ht="47.25" customHeight="1">
      <c r="A66" s="131" t="s">
        <v>108</v>
      </c>
      <c r="B66" s="296" t="s">
        <v>105</v>
      </c>
      <c r="C66" s="296" t="s">
        <v>218</v>
      </c>
      <c r="D66" s="315" t="s">
        <v>114</v>
      </c>
      <c r="E66" s="282" t="s">
        <v>115</v>
      </c>
      <c r="F66" s="297" t="s">
        <v>58</v>
      </c>
      <c r="G66" s="266">
        <v>50000</v>
      </c>
      <c r="H66" s="266">
        <v>50000</v>
      </c>
    </row>
    <row r="67" spans="1:8" s="17" customFormat="1" ht="26.25" customHeight="1">
      <c r="A67" s="268" t="s">
        <v>125</v>
      </c>
      <c r="B67" s="154" t="s">
        <v>56</v>
      </c>
      <c r="C67" s="149"/>
      <c r="D67" s="149"/>
      <c r="E67" s="150"/>
      <c r="F67" s="158"/>
      <c r="G67" s="157">
        <f>G68+G78</f>
        <v>872075</v>
      </c>
      <c r="H67" s="157">
        <f>H68+H78</f>
        <v>872075</v>
      </c>
    </row>
    <row r="68" spans="1:8" s="17" customFormat="1" ht="54" customHeight="1">
      <c r="A68" s="268" t="s">
        <v>214</v>
      </c>
      <c r="B68" s="154" t="s">
        <v>56</v>
      </c>
      <c r="C68" s="154" t="s">
        <v>124</v>
      </c>
      <c r="D68" s="149"/>
      <c r="E68" s="150"/>
      <c r="F68" s="158"/>
      <c r="G68" s="157">
        <f>G69</f>
        <v>692075</v>
      </c>
      <c r="H68" s="157">
        <f>H69</f>
        <v>692075</v>
      </c>
    </row>
    <row r="69" spans="1:8" s="17" customFormat="1" ht="102" customHeight="1">
      <c r="A69" s="268" t="s">
        <v>456</v>
      </c>
      <c r="B69" s="154" t="s">
        <v>56</v>
      </c>
      <c r="C69" s="152" t="s">
        <v>124</v>
      </c>
      <c r="D69" s="298">
        <v>11</v>
      </c>
      <c r="E69" s="269"/>
      <c r="F69" s="158"/>
      <c r="G69" s="157">
        <f>G70+G74</f>
        <v>692075</v>
      </c>
      <c r="H69" s="157">
        <f>H70+H74</f>
        <v>692075</v>
      </c>
    </row>
    <row r="70" spans="1:8" s="17" customFormat="1" ht="63.75" customHeight="1">
      <c r="A70" s="504" t="s">
        <v>457</v>
      </c>
      <c r="B70" s="154" t="s">
        <v>56</v>
      </c>
      <c r="C70" s="152" t="s">
        <v>124</v>
      </c>
      <c r="D70" s="298" t="s">
        <v>354</v>
      </c>
      <c r="E70" s="269"/>
      <c r="F70" s="158"/>
      <c r="G70" s="157">
        <f aca="true" t="shared" si="6" ref="G70:H72">G71</f>
        <v>642075</v>
      </c>
      <c r="H70" s="157">
        <f t="shared" si="6"/>
        <v>642075</v>
      </c>
    </row>
    <row r="71" spans="1:8" s="17" customFormat="1" ht="57" customHeight="1">
      <c r="A71" s="504" t="s">
        <v>109</v>
      </c>
      <c r="B71" s="154" t="s">
        <v>56</v>
      </c>
      <c r="C71" s="152" t="s">
        <v>124</v>
      </c>
      <c r="D71" s="510" t="s">
        <v>122</v>
      </c>
      <c r="E71" s="269"/>
      <c r="F71" s="158"/>
      <c r="G71" s="157">
        <f t="shared" si="6"/>
        <v>642075</v>
      </c>
      <c r="H71" s="157">
        <f t="shared" si="6"/>
        <v>642075</v>
      </c>
    </row>
    <row r="72" spans="1:8" s="17" customFormat="1" ht="55.5" customHeight="1">
      <c r="A72" s="131" t="s">
        <v>215</v>
      </c>
      <c r="B72" s="297" t="s">
        <v>56</v>
      </c>
      <c r="C72" s="155" t="s">
        <v>124</v>
      </c>
      <c r="D72" s="426" t="s">
        <v>122</v>
      </c>
      <c r="E72" s="282" t="s">
        <v>123</v>
      </c>
      <c r="F72" s="158"/>
      <c r="G72" s="264">
        <f t="shared" si="6"/>
        <v>642075</v>
      </c>
      <c r="H72" s="264">
        <f t="shared" si="6"/>
        <v>642075</v>
      </c>
    </row>
    <row r="73" spans="1:8" s="17" customFormat="1" ht="52.5" customHeight="1">
      <c r="A73" s="131" t="s">
        <v>108</v>
      </c>
      <c r="B73" s="110" t="s">
        <v>56</v>
      </c>
      <c r="C73" s="153" t="s">
        <v>124</v>
      </c>
      <c r="D73" s="426" t="s">
        <v>122</v>
      </c>
      <c r="E73" s="282" t="s">
        <v>123</v>
      </c>
      <c r="F73" s="274" t="s">
        <v>58</v>
      </c>
      <c r="G73" s="264">
        <v>642075</v>
      </c>
      <c r="H73" s="264">
        <v>642075</v>
      </c>
    </row>
    <row r="74" spans="1:8" s="17" customFormat="1" ht="75.75" customHeight="1">
      <c r="A74" s="504" t="s">
        <v>458</v>
      </c>
      <c r="B74" s="154" t="s">
        <v>56</v>
      </c>
      <c r="C74" s="152" t="s">
        <v>124</v>
      </c>
      <c r="D74" s="298" t="s">
        <v>355</v>
      </c>
      <c r="E74" s="269"/>
      <c r="F74" s="300"/>
      <c r="G74" s="157">
        <f aca="true" t="shared" si="7" ref="G74:H76">G75</f>
        <v>50000</v>
      </c>
      <c r="H74" s="157">
        <f t="shared" si="7"/>
        <v>50000</v>
      </c>
    </row>
    <row r="75" spans="1:8" s="17" customFormat="1" ht="54.75" customHeight="1">
      <c r="A75" s="504" t="s">
        <v>110</v>
      </c>
      <c r="B75" s="154" t="s">
        <v>56</v>
      </c>
      <c r="C75" s="152" t="s">
        <v>124</v>
      </c>
      <c r="D75" s="298" t="s">
        <v>356</v>
      </c>
      <c r="E75" s="269"/>
      <c r="F75" s="300"/>
      <c r="G75" s="157">
        <f t="shared" si="7"/>
        <v>50000</v>
      </c>
      <c r="H75" s="157">
        <f t="shared" si="7"/>
        <v>50000</v>
      </c>
    </row>
    <row r="76" spans="1:8" s="17" customFormat="1" ht="48" customHeight="1">
      <c r="A76" s="131" t="s">
        <v>17</v>
      </c>
      <c r="B76" s="110" t="s">
        <v>56</v>
      </c>
      <c r="C76" s="153" t="s">
        <v>124</v>
      </c>
      <c r="D76" s="421" t="s">
        <v>356</v>
      </c>
      <c r="E76" s="282" t="s">
        <v>18</v>
      </c>
      <c r="F76" s="301"/>
      <c r="G76" s="264">
        <f t="shared" si="7"/>
        <v>50000</v>
      </c>
      <c r="H76" s="264">
        <f t="shared" si="7"/>
        <v>50000</v>
      </c>
    </row>
    <row r="77" spans="1:8" s="17" customFormat="1" ht="51.75" customHeight="1">
      <c r="A77" s="131" t="s">
        <v>108</v>
      </c>
      <c r="B77" s="110" t="s">
        <v>56</v>
      </c>
      <c r="C77" s="153" t="s">
        <v>124</v>
      </c>
      <c r="D77" s="421" t="s">
        <v>356</v>
      </c>
      <c r="E77" s="282" t="s">
        <v>18</v>
      </c>
      <c r="F77" s="301" t="s">
        <v>58</v>
      </c>
      <c r="G77" s="264">
        <v>50000</v>
      </c>
      <c r="H77" s="264">
        <v>50000</v>
      </c>
    </row>
    <row r="78" spans="1:8" s="17" customFormat="1" ht="31.5" customHeight="1">
      <c r="A78" s="134" t="s">
        <v>126</v>
      </c>
      <c r="B78" s="154" t="s">
        <v>56</v>
      </c>
      <c r="C78" s="152" t="s">
        <v>127</v>
      </c>
      <c r="D78" s="302"/>
      <c r="E78" s="303"/>
      <c r="F78" s="300"/>
      <c r="G78" s="157">
        <f>G84+G79</f>
        <v>180000</v>
      </c>
      <c r="H78" s="157">
        <f>H84+H79</f>
        <v>180000</v>
      </c>
    </row>
    <row r="79" spans="1:8" s="17" customFormat="1" ht="72" customHeight="1">
      <c r="A79" s="134" t="s">
        <v>575</v>
      </c>
      <c r="B79" s="154" t="s">
        <v>56</v>
      </c>
      <c r="C79" s="152" t="s">
        <v>127</v>
      </c>
      <c r="D79" s="511" t="s">
        <v>128</v>
      </c>
      <c r="E79" s="514"/>
      <c r="F79" s="154"/>
      <c r="G79" s="157">
        <f aca="true" t="shared" si="8" ref="G79:H82">G80</f>
        <v>150000</v>
      </c>
      <c r="H79" s="157">
        <f t="shared" si="8"/>
        <v>150000</v>
      </c>
    </row>
    <row r="80" spans="1:8" s="17" customFormat="1" ht="86.25" customHeight="1">
      <c r="A80" s="134" t="s">
        <v>576</v>
      </c>
      <c r="B80" s="154" t="s">
        <v>56</v>
      </c>
      <c r="C80" s="152" t="s">
        <v>127</v>
      </c>
      <c r="D80" s="511" t="s">
        <v>339</v>
      </c>
      <c r="E80" s="514"/>
      <c r="F80" s="154"/>
      <c r="G80" s="157">
        <f t="shared" si="8"/>
        <v>150000</v>
      </c>
      <c r="H80" s="157">
        <f t="shared" si="8"/>
        <v>150000</v>
      </c>
    </row>
    <row r="81" spans="1:8" s="17" customFormat="1" ht="66" customHeight="1">
      <c r="A81" s="134" t="s">
        <v>340</v>
      </c>
      <c r="B81" s="154" t="s">
        <v>56</v>
      </c>
      <c r="C81" s="152" t="s">
        <v>127</v>
      </c>
      <c r="D81" s="511" t="s">
        <v>163</v>
      </c>
      <c r="E81" s="514"/>
      <c r="F81" s="154"/>
      <c r="G81" s="157">
        <f t="shared" si="8"/>
        <v>150000</v>
      </c>
      <c r="H81" s="157">
        <f t="shared" si="8"/>
        <v>150000</v>
      </c>
    </row>
    <row r="82" spans="1:8" s="17" customFormat="1" ht="54.75" customHeight="1">
      <c r="A82" s="131" t="s">
        <v>148</v>
      </c>
      <c r="B82" s="110" t="s">
        <v>56</v>
      </c>
      <c r="C82" s="153" t="s">
        <v>127</v>
      </c>
      <c r="D82" s="407" t="s">
        <v>163</v>
      </c>
      <c r="E82" s="146" t="s">
        <v>107</v>
      </c>
      <c r="F82" s="503"/>
      <c r="G82" s="264">
        <f t="shared" si="8"/>
        <v>150000</v>
      </c>
      <c r="H82" s="264">
        <f t="shared" si="8"/>
        <v>150000</v>
      </c>
    </row>
    <row r="83" spans="1:8" s="17" customFormat="1" ht="51" customHeight="1">
      <c r="A83" s="131" t="s">
        <v>108</v>
      </c>
      <c r="B83" s="110" t="s">
        <v>56</v>
      </c>
      <c r="C83" s="153" t="s">
        <v>127</v>
      </c>
      <c r="D83" s="407" t="s">
        <v>163</v>
      </c>
      <c r="E83" s="146" t="s">
        <v>107</v>
      </c>
      <c r="F83" s="304" t="s">
        <v>58</v>
      </c>
      <c r="G83" s="264">
        <v>150000</v>
      </c>
      <c r="H83" s="264">
        <v>150000</v>
      </c>
    </row>
    <row r="84" spans="1:37" s="24" customFormat="1" ht="90.75" customHeight="1">
      <c r="A84" s="268" t="s">
        <v>456</v>
      </c>
      <c r="B84" s="154" t="s">
        <v>56</v>
      </c>
      <c r="C84" s="152" t="s">
        <v>127</v>
      </c>
      <c r="D84" s="501">
        <v>11</v>
      </c>
      <c r="E84" s="502"/>
      <c r="F84" s="503"/>
      <c r="G84" s="157">
        <f aca="true" t="shared" si="9" ref="G84:H87">G85</f>
        <v>30000</v>
      </c>
      <c r="H84" s="157">
        <f t="shared" si="9"/>
        <v>30000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17" customFormat="1" ht="63.75" customHeight="1">
      <c r="A85" s="504" t="s">
        <v>457</v>
      </c>
      <c r="B85" s="154" t="s">
        <v>56</v>
      </c>
      <c r="C85" s="152" t="s">
        <v>127</v>
      </c>
      <c r="D85" s="298" t="s">
        <v>354</v>
      </c>
      <c r="E85" s="269"/>
      <c r="F85" s="158"/>
      <c r="G85" s="157">
        <f t="shared" si="9"/>
        <v>30000</v>
      </c>
      <c r="H85" s="157">
        <f t="shared" si="9"/>
        <v>30000</v>
      </c>
    </row>
    <row r="86" spans="1:37" s="24" customFormat="1" ht="50.25" customHeight="1">
      <c r="A86" s="505" t="s">
        <v>111</v>
      </c>
      <c r="B86" s="503" t="s">
        <v>56</v>
      </c>
      <c r="C86" s="156" t="s">
        <v>127</v>
      </c>
      <c r="D86" s="513" t="s">
        <v>357</v>
      </c>
      <c r="E86" s="496"/>
      <c r="F86" s="267"/>
      <c r="G86" s="157">
        <f t="shared" si="9"/>
        <v>30000</v>
      </c>
      <c r="H86" s="157">
        <f t="shared" si="9"/>
        <v>30000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24" customFormat="1" ht="58.5" customHeight="1">
      <c r="A87" s="305" t="s">
        <v>272</v>
      </c>
      <c r="B87" s="304" t="s">
        <v>56</v>
      </c>
      <c r="C87" s="304" t="s">
        <v>127</v>
      </c>
      <c r="D87" s="406" t="s">
        <v>357</v>
      </c>
      <c r="E87" s="307" t="s">
        <v>257</v>
      </c>
      <c r="F87" s="304"/>
      <c r="G87" s="264">
        <f t="shared" si="9"/>
        <v>30000</v>
      </c>
      <c r="H87" s="264">
        <f t="shared" si="9"/>
        <v>30000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24" customFormat="1" ht="50.25" customHeight="1">
      <c r="A88" s="131" t="s">
        <v>108</v>
      </c>
      <c r="B88" s="304" t="s">
        <v>56</v>
      </c>
      <c r="C88" s="304" t="s">
        <v>127</v>
      </c>
      <c r="D88" s="406" t="s">
        <v>357</v>
      </c>
      <c r="E88" s="307" t="s">
        <v>257</v>
      </c>
      <c r="F88" s="304" t="s">
        <v>58</v>
      </c>
      <c r="G88" s="264">
        <v>30000</v>
      </c>
      <c r="H88" s="264">
        <v>30000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8" s="25" customFormat="1" ht="42" customHeight="1">
      <c r="A89" s="134" t="s">
        <v>30</v>
      </c>
      <c r="B89" s="154" t="s">
        <v>128</v>
      </c>
      <c r="C89" s="154"/>
      <c r="D89" s="308"/>
      <c r="E89" s="309"/>
      <c r="F89" s="154"/>
      <c r="G89" s="157">
        <f>G90+G96+G108</f>
        <v>4088799</v>
      </c>
      <c r="H89" s="157">
        <f>H90+H96+H108</f>
        <v>4088799</v>
      </c>
    </row>
    <row r="90" spans="1:8" s="25" customFormat="1" ht="43.5" customHeight="1">
      <c r="A90" s="134" t="s">
        <v>31</v>
      </c>
      <c r="B90" s="154" t="s">
        <v>128</v>
      </c>
      <c r="C90" s="154" t="s">
        <v>50</v>
      </c>
      <c r="D90" s="308"/>
      <c r="E90" s="309"/>
      <c r="F90" s="154"/>
      <c r="G90" s="157">
        <f aca="true" t="shared" si="10" ref="G90:H94">G91</f>
        <v>30000</v>
      </c>
      <c r="H90" s="157">
        <f t="shared" si="10"/>
        <v>30000</v>
      </c>
    </row>
    <row r="91" spans="1:8" s="17" customFormat="1" ht="89.25" customHeight="1">
      <c r="A91" s="127" t="s">
        <v>459</v>
      </c>
      <c r="B91" s="154" t="s">
        <v>128</v>
      </c>
      <c r="C91" s="154" t="s">
        <v>50</v>
      </c>
      <c r="D91" s="481" t="s">
        <v>29</v>
      </c>
      <c r="E91" s="499"/>
      <c r="F91" s="154"/>
      <c r="G91" s="157">
        <f t="shared" si="10"/>
        <v>30000</v>
      </c>
      <c r="H91" s="157">
        <f t="shared" si="10"/>
        <v>30000</v>
      </c>
    </row>
    <row r="92" spans="1:8" s="17" customFormat="1" ht="74.25" customHeight="1">
      <c r="A92" s="129" t="s">
        <v>461</v>
      </c>
      <c r="B92" s="154" t="s">
        <v>128</v>
      </c>
      <c r="C92" s="154" t="s">
        <v>50</v>
      </c>
      <c r="D92" s="481" t="s">
        <v>358</v>
      </c>
      <c r="E92" s="269"/>
      <c r="F92" s="154" t="s">
        <v>314</v>
      </c>
      <c r="G92" s="157">
        <f t="shared" si="10"/>
        <v>30000</v>
      </c>
      <c r="H92" s="157">
        <f t="shared" si="10"/>
        <v>30000</v>
      </c>
    </row>
    <row r="93" spans="1:8" s="17" customFormat="1" ht="77.25" customHeight="1">
      <c r="A93" s="129" t="s">
        <v>359</v>
      </c>
      <c r="B93" s="154" t="s">
        <v>128</v>
      </c>
      <c r="C93" s="154" t="s">
        <v>50</v>
      </c>
      <c r="D93" s="607" t="s">
        <v>360</v>
      </c>
      <c r="E93" s="608"/>
      <c r="F93" s="154"/>
      <c r="G93" s="157">
        <f t="shared" si="10"/>
        <v>30000</v>
      </c>
      <c r="H93" s="157">
        <f t="shared" si="10"/>
        <v>30000</v>
      </c>
    </row>
    <row r="94" spans="1:8" s="17" customFormat="1" ht="48" customHeight="1">
      <c r="A94" s="126" t="s">
        <v>195</v>
      </c>
      <c r="B94" s="110" t="s">
        <v>128</v>
      </c>
      <c r="C94" s="110" t="s">
        <v>50</v>
      </c>
      <c r="D94" s="422" t="s">
        <v>361</v>
      </c>
      <c r="E94" s="311" t="s">
        <v>164</v>
      </c>
      <c r="F94" s="110"/>
      <c r="G94" s="264">
        <f t="shared" si="10"/>
        <v>30000</v>
      </c>
      <c r="H94" s="264">
        <f t="shared" si="10"/>
        <v>30000</v>
      </c>
    </row>
    <row r="95" spans="1:8" s="25" customFormat="1" ht="54" customHeight="1">
      <c r="A95" s="131" t="s">
        <v>108</v>
      </c>
      <c r="B95" s="110" t="s">
        <v>128</v>
      </c>
      <c r="C95" s="110" t="s">
        <v>50</v>
      </c>
      <c r="D95" s="422" t="s">
        <v>361</v>
      </c>
      <c r="E95" s="311" t="s">
        <v>164</v>
      </c>
      <c r="F95" s="110" t="s">
        <v>58</v>
      </c>
      <c r="G95" s="264">
        <v>30000</v>
      </c>
      <c r="H95" s="264">
        <v>30000</v>
      </c>
    </row>
    <row r="96" spans="1:8" s="17" customFormat="1" ht="46.5" customHeight="1">
      <c r="A96" s="134" t="s">
        <v>129</v>
      </c>
      <c r="B96" s="154" t="s">
        <v>128</v>
      </c>
      <c r="C96" s="154" t="s">
        <v>51</v>
      </c>
      <c r="D96" s="149"/>
      <c r="E96" s="150"/>
      <c r="F96" s="154"/>
      <c r="G96" s="157">
        <f>G97+G102</f>
        <v>1250000</v>
      </c>
      <c r="H96" s="157">
        <f>H97+H102</f>
        <v>1250000</v>
      </c>
    </row>
    <row r="97" spans="1:8" s="17" customFormat="1" ht="69.75" customHeight="1">
      <c r="A97" s="127" t="s">
        <v>459</v>
      </c>
      <c r="B97" s="154" t="s">
        <v>128</v>
      </c>
      <c r="C97" s="154" t="s">
        <v>51</v>
      </c>
      <c r="D97" s="481" t="s">
        <v>29</v>
      </c>
      <c r="E97" s="269"/>
      <c r="F97" s="154"/>
      <c r="G97" s="157">
        <f aca="true" t="shared" si="11" ref="G97:H100">G98</f>
        <v>1200000</v>
      </c>
      <c r="H97" s="157">
        <f t="shared" si="11"/>
        <v>1200000</v>
      </c>
    </row>
    <row r="98" spans="1:8" s="17" customFormat="1" ht="89.25" customHeight="1">
      <c r="A98" s="128" t="s">
        <v>460</v>
      </c>
      <c r="B98" s="154" t="s">
        <v>128</v>
      </c>
      <c r="C98" s="154" t="s">
        <v>51</v>
      </c>
      <c r="D98" s="495" t="s">
        <v>32</v>
      </c>
      <c r="E98" s="496"/>
      <c r="F98" s="154"/>
      <c r="G98" s="157">
        <f t="shared" si="11"/>
        <v>1200000</v>
      </c>
      <c r="H98" s="157">
        <f t="shared" si="11"/>
        <v>1200000</v>
      </c>
    </row>
    <row r="99" spans="1:8" s="17" customFormat="1" ht="75" customHeight="1">
      <c r="A99" s="497" t="s">
        <v>362</v>
      </c>
      <c r="B99" s="154" t="s">
        <v>128</v>
      </c>
      <c r="C99" s="152" t="s">
        <v>51</v>
      </c>
      <c r="D99" s="486" t="s">
        <v>173</v>
      </c>
      <c r="E99" s="496"/>
      <c r="F99" s="158"/>
      <c r="G99" s="157">
        <f t="shared" si="11"/>
        <v>1200000</v>
      </c>
      <c r="H99" s="157">
        <f t="shared" si="11"/>
        <v>1200000</v>
      </c>
    </row>
    <row r="100" spans="1:8" s="17" customFormat="1" ht="53.25" customHeight="1">
      <c r="A100" s="132" t="s">
        <v>363</v>
      </c>
      <c r="B100" s="143" t="s">
        <v>128</v>
      </c>
      <c r="C100" s="144" t="s">
        <v>51</v>
      </c>
      <c r="D100" s="315" t="s">
        <v>173</v>
      </c>
      <c r="E100" s="312" t="s">
        <v>364</v>
      </c>
      <c r="F100" s="108"/>
      <c r="G100" s="112">
        <f t="shared" si="11"/>
        <v>1200000</v>
      </c>
      <c r="H100" s="112">
        <f t="shared" si="11"/>
        <v>1200000</v>
      </c>
    </row>
    <row r="101" spans="1:8" s="17" customFormat="1" ht="51.75" customHeight="1">
      <c r="A101" s="131" t="s">
        <v>108</v>
      </c>
      <c r="B101" s="110" t="s">
        <v>128</v>
      </c>
      <c r="C101" s="110" t="s">
        <v>51</v>
      </c>
      <c r="D101" s="407" t="s">
        <v>173</v>
      </c>
      <c r="E101" s="313" t="s">
        <v>364</v>
      </c>
      <c r="F101" s="110" t="s">
        <v>58</v>
      </c>
      <c r="G101" s="264">
        <v>1200000</v>
      </c>
      <c r="H101" s="264">
        <v>1200000</v>
      </c>
    </row>
    <row r="102" spans="1:8" s="17" customFormat="1" ht="57" customHeight="1">
      <c r="A102" s="131" t="s">
        <v>227</v>
      </c>
      <c r="B102" s="110" t="s">
        <v>128</v>
      </c>
      <c r="C102" s="153" t="s">
        <v>51</v>
      </c>
      <c r="D102" s="423" t="s">
        <v>25</v>
      </c>
      <c r="E102" s="282"/>
      <c r="F102" s="274"/>
      <c r="G102" s="264">
        <f>G103</f>
        <v>50000</v>
      </c>
      <c r="H102" s="264">
        <f>H103</f>
        <v>50000</v>
      </c>
    </row>
    <row r="103" spans="1:8" s="17" customFormat="1" ht="42.75" customHeight="1">
      <c r="A103" s="126" t="s">
        <v>228</v>
      </c>
      <c r="B103" s="110" t="s">
        <v>128</v>
      </c>
      <c r="C103" s="110" t="s">
        <v>51</v>
      </c>
      <c r="D103" s="315" t="s">
        <v>175</v>
      </c>
      <c r="E103" s="282"/>
      <c r="F103" s="110"/>
      <c r="G103" s="264">
        <f>G105+G107</f>
        <v>50000</v>
      </c>
      <c r="H103" s="264">
        <f>H105+H107</f>
        <v>50000</v>
      </c>
    </row>
    <row r="104" spans="1:8" s="17" customFormat="1" ht="53.25" customHeight="1">
      <c r="A104" s="132" t="s">
        <v>365</v>
      </c>
      <c r="B104" s="143" t="s">
        <v>128</v>
      </c>
      <c r="C104" s="144" t="s">
        <v>51</v>
      </c>
      <c r="D104" s="315" t="s">
        <v>161</v>
      </c>
      <c r="E104" s="312" t="s">
        <v>366</v>
      </c>
      <c r="F104" s="108"/>
      <c r="G104" s="112">
        <f>G105</f>
        <v>25000</v>
      </c>
      <c r="H104" s="112">
        <f>H105</f>
        <v>25000</v>
      </c>
    </row>
    <row r="105" spans="1:8" s="17" customFormat="1" ht="51.75" customHeight="1">
      <c r="A105" s="131" t="s">
        <v>108</v>
      </c>
      <c r="B105" s="110" t="s">
        <v>128</v>
      </c>
      <c r="C105" s="110" t="s">
        <v>51</v>
      </c>
      <c r="D105" s="315" t="s">
        <v>161</v>
      </c>
      <c r="E105" s="313" t="s">
        <v>366</v>
      </c>
      <c r="F105" s="110" t="s">
        <v>58</v>
      </c>
      <c r="G105" s="264">
        <v>25000</v>
      </c>
      <c r="H105" s="264">
        <v>25000</v>
      </c>
    </row>
    <row r="106" spans="1:8" s="17" customFormat="1" ht="53.25" customHeight="1">
      <c r="A106" s="132" t="s">
        <v>367</v>
      </c>
      <c r="B106" s="143" t="s">
        <v>128</v>
      </c>
      <c r="C106" s="144" t="s">
        <v>51</v>
      </c>
      <c r="D106" s="315" t="s">
        <v>161</v>
      </c>
      <c r="E106" s="312" t="s">
        <v>368</v>
      </c>
      <c r="F106" s="108"/>
      <c r="G106" s="112">
        <f>G107</f>
        <v>25000</v>
      </c>
      <c r="H106" s="112">
        <f>H107</f>
        <v>25000</v>
      </c>
    </row>
    <row r="107" spans="1:8" s="17" customFormat="1" ht="51.75" customHeight="1">
      <c r="A107" s="131" t="s">
        <v>108</v>
      </c>
      <c r="B107" s="110" t="s">
        <v>128</v>
      </c>
      <c r="C107" s="110" t="s">
        <v>51</v>
      </c>
      <c r="D107" s="315" t="s">
        <v>161</v>
      </c>
      <c r="E107" s="313" t="s">
        <v>368</v>
      </c>
      <c r="F107" s="110" t="s">
        <v>58</v>
      </c>
      <c r="G107" s="264">
        <v>25000</v>
      </c>
      <c r="H107" s="264">
        <v>25000</v>
      </c>
    </row>
    <row r="108" spans="1:8" s="17" customFormat="1" ht="33" customHeight="1">
      <c r="A108" s="134" t="s">
        <v>130</v>
      </c>
      <c r="B108" s="154" t="s">
        <v>128</v>
      </c>
      <c r="C108" s="154" t="s">
        <v>105</v>
      </c>
      <c r="D108" s="308"/>
      <c r="E108" s="309"/>
      <c r="F108" s="154"/>
      <c r="G108" s="157">
        <f>G109+G114</f>
        <v>2808799</v>
      </c>
      <c r="H108" s="157">
        <f>H109+H114</f>
        <v>2808799</v>
      </c>
    </row>
    <row r="109" spans="1:37" s="26" customFormat="1" ht="81" customHeight="1">
      <c r="A109" s="127" t="s">
        <v>459</v>
      </c>
      <c r="B109" s="154" t="s">
        <v>128</v>
      </c>
      <c r="C109" s="152" t="s">
        <v>105</v>
      </c>
      <c r="D109" s="486" t="s">
        <v>29</v>
      </c>
      <c r="E109" s="487"/>
      <c r="F109" s="158"/>
      <c r="G109" s="157">
        <f aca="true" t="shared" si="12" ref="G109:H112">G110</f>
        <v>2790719</v>
      </c>
      <c r="H109" s="157">
        <f t="shared" si="12"/>
        <v>2790719</v>
      </c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</row>
    <row r="110" spans="1:37" s="24" customFormat="1" ht="78.75" customHeight="1">
      <c r="A110" s="129" t="s">
        <v>462</v>
      </c>
      <c r="B110" s="488" t="s">
        <v>128</v>
      </c>
      <c r="C110" s="489" t="s">
        <v>105</v>
      </c>
      <c r="D110" s="314" t="s">
        <v>358</v>
      </c>
      <c r="E110" s="269"/>
      <c r="F110" s="490"/>
      <c r="G110" s="491">
        <f t="shared" si="12"/>
        <v>2790719</v>
      </c>
      <c r="H110" s="491">
        <f t="shared" si="12"/>
        <v>2790719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s="24" customFormat="1" ht="74.25" customHeight="1">
      <c r="A111" s="480" t="s">
        <v>369</v>
      </c>
      <c r="B111" s="488" t="s">
        <v>128</v>
      </c>
      <c r="C111" s="489" t="s">
        <v>105</v>
      </c>
      <c r="D111" s="314" t="s">
        <v>370</v>
      </c>
      <c r="E111" s="269"/>
      <c r="F111" s="490"/>
      <c r="G111" s="491">
        <f t="shared" si="12"/>
        <v>2790719</v>
      </c>
      <c r="H111" s="491">
        <f t="shared" si="12"/>
        <v>2790719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8" s="23" customFormat="1" ht="41.25" customHeight="1">
      <c r="A112" s="132" t="s">
        <v>149</v>
      </c>
      <c r="B112" s="143" t="s">
        <v>128</v>
      </c>
      <c r="C112" s="144" t="s">
        <v>105</v>
      </c>
      <c r="D112" s="315" t="s">
        <v>370</v>
      </c>
      <c r="E112" s="312" t="s">
        <v>165</v>
      </c>
      <c r="F112" s="108"/>
      <c r="G112" s="112">
        <f t="shared" si="12"/>
        <v>2790719</v>
      </c>
      <c r="H112" s="112">
        <f t="shared" si="12"/>
        <v>2790719</v>
      </c>
    </row>
    <row r="113" spans="1:8" s="23" customFormat="1" ht="54" customHeight="1">
      <c r="A113" s="131" t="s">
        <v>108</v>
      </c>
      <c r="B113" s="143" t="s">
        <v>128</v>
      </c>
      <c r="C113" s="144" t="s">
        <v>105</v>
      </c>
      <c r="D113" s="315" t="s">
        <v>298</v>
      </c>
      <c r="E113" s="312" t="s">
        <v>165</v>
      </c>
      <c r="F113" s="108" t="s">
        <v>58</v>
      </c>
      <c r="G113" s="112">
        <v>2790719</v>
      </c>
      <c r="H113" s="112">
        <v>2790719</v>
      </c>
    </row>
    <row r="114" spans="1:37" s="26" customFormat="1" ht="81" customHeight="1">
      <c r="A114" s="127" t="s">
        <v>577</v>
      </c>
      <c r="B114" s="154" t="s">
        <v>128</v>
      </c>
      <c r="C114" s="152" t="s">
        <v>105</v>
      </c>
      <c r="D114" s="486" t="s">
        <v>371</v>
      </c>
      <c r="E114" s="487"/>
      <c r="F114" s="158"/>
      <c r="G114" s="157">
        <f aca="true" t="shared" si="13" ref="G114:H117">G115</f>
        <v>18080</v>
      </c>
      <c r="H114" s="157">
        <f t="shared" si="13"/>
        <v>18080</v>
      </c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</row>
    <row r="115" spans="1:37" s="24" customFormat="1" ht="93" customHeight="1">
      <c r="A115" s="129" t="s">
        <v>463</v>
      </c>
      <c r="B115" s="488" t="s">
        <v>128</v>
      </c>
      <c r="C115" s="489" t="s">
        <v>105</v>
      </c>
      <c r="D115" s="314" t="s">
        <v>372</v>
      </c>
      <c r="E115" s="269"/>
      <c r="F115" s="490"/>
      <c r="G115" s="491">
        <f>G117</f>
        <v>18080</v>
      </c>
      <c r="H115" s="491">
        <f>H117</f>
        <v>18080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s="24" customFormat="1" ht="66" customHeight="1">
      <c r="A116" s="480" t="s">
        <v>633</v>
      </c>
      <c r="B116" s="488" t="s">
        <v>128</v>
      </c>
      <c r="C116" s="489" t="s">
        <v>105</v>
      </c>
      <c r="D116" s="481" t="s">
        <v>568</v>
      </c>
      <c r="E116" s="269"/>
      <c r="F116" s="490"/>
      <c r="G116" s="491">
        <f>G117</f>
        <v>18080</v>
      </c>
      <c r="H116" s="491">
        <f>H117</f>
        <v>18080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8" s="23" customFormat="1" ht="41.25" customHeight="1">
      <c r="A117" s="132" t="s">
        <v>630</v>
      </c>
      <c r="B117" s="143" t="s">
        <v>128</v>
      </c>
      <c r="C117" s="144" t="s">
        <v>105</v>
      </c>
      <c r="D117" s="315" t="s">
        <v>568</v>
      </c>
      <c r="E117" s="312" t="s">
        <v>567</v>
      </c>
      <c r="F117" s="108"/>
      <c r="G117" s="112">
        <f t="shared" si="13"/>
        <v>18080</v>
      </c>
      <c r="H117" s="112">
        <f t="shared" si="13"/>
        <v>18080</v>
      </c>
    </row>
    <row r="118" spans="1:8" s="23" customFormat="1" ht="54" customHeight="1">
      <c r="A118" s="131" t="s">
        <v>108</v>
      </c>
      <c r="B118" s="143" t="s">
        <v>128</v>
      </c>
      <c r="C118" s="144" t="s">
        <v>105</v>
      </c>
      <c r="D118" s="315" t="s">
        <v>568</v>
      </c>
      <c r="E118" s="312" t="s">
        <v>567</v>
      </c>
      <c r="F118" s="108" t="s">
        <v>58</v>
      </c>
      <c r="G118" s="112">
        <v>18080</v>
      </c>
      <c r="H118" s="112">
        <v>18080</v>
      </c>
    </row>
    <row r="119" spans="1:8" s="17" customFormat="1" ht="33" customHeight="1">
      <c r="A119" s="268" t="s">
        <v>216</v>
      </c>
      <c r="B119" s="154" t="s">
        <v>218</v>
      </c>
      <c r="C119" s="154"/>
      <c r="D119" s="149"/>
      <c r="E119" s="150"/>
      <c r="F119" s="154"/>
      <c r="G119" s="157">
        <f>G120</f>
        <v>705000</v>
      </c>
      <c r="H119" s="157">
        <f>H120</f>
        <v>705000</v>
      </c>
    </row>
    <row r="120" spans="1:8" s="17" customFormat="1" ht="37.5" customHeight="1">
      <c r="A120" s="268" t="s">
        <v>217</v>
      </c>
      <c r="B120" s="154" t="s">
        <v>218</v>
      </c>
      <c r="C120" s="154" t="s">
        <v>50</v>
      </c>
      <c r="D120" s="149"/>
      <c r="E120" s="150"/>
      <c r="F120" s="154"/>
      <c r="G120" s="157">
        <f aca="true" t="shared" si="14" ref="G120:H124">G121</f>
        <v>705000</v>
      </c>
      <c r="H120" s="157">
        <f t="shared" si="14"/>
        <v>705000</v>
      </c>
    </row>
    <row r="121" spans="1:8" s="17" customFormat="1" ht="71.25" customHeight="1">
      <c r="A121" s="127" t="s">
        <v>464</v>
      </c>
      <c r="B121" s="154" t="s">
        <v>218</v>
      </c>
      <c r="C121" s="152" t="s">
        <v>50</v>
      </c>
      <c r="D121" s="314" t="s">
        <v>373</v>
      </c>
      <c r="E121" s="269"/>
      <c r="F121" s="158"/>
      <c r="G121" s="157">
        <f t="shared" si="14"/>
        <v>705000</v>
      </c>
      <c r="H121" s="157">
        <f t="shared" si="14"/>
        <v>705000</v>
      </c>
    </row>
    <row r="122" spans="1:8" s="17" customFormat="1" ht="70.5" customHeight="1" thickBot="1">
      <c r="A122" s="129" t="s">
        <v>469</v>
      </c>
      <c r="B122" s="154" t="s">
        <v>218</v>
      </c>
      <c r="C122" s="154" t="s">
        <v>50</v>
      </c>
      <c r="D122" s="481" t="s">
        <v>374</v>
      </c>
      <c r="E122" s="269"/>
      <c r="F122" s="154"/>
      <c r="G122" s="157">
        <f>G124</f>
        <v>705000</v>
      </c>
      <c r="H122" s="157">
        <f>H124</f>
        <v>705000</v>
      </c>
    </row>
    <row r="123" spans="1:8" s="17" customFormat="1" ht="61.5" customHeight="1" thickBot="1">
      <c r="A123" s="484" t="s">
        <v>578</v>
      </c>
      <c r="B123" s="154" t="s">
        <v>220</v>
      </c>
      <c r="C123" s="154" t="s">
        <v>50</v>
      </c>
      <c r="D123" s="481" t="s">
        <v>375</v>
      </c>
      <c r="E123" s="269"/>
      <c r="F123" s="154"/>
      <c r="G123" s="157">
        <f t="shared" si="14"/>
        <v>705000</v>
      </c>
      <c r="H123" s="157">
        <f t="shared" si="14"/>
        <v>705000</v>
      </c>
    </row>
    <row r="124" spans="1:8" s="17" customFormat="1" ht="34.5" customHeight="1">
      <c r="A124" s="133" t="s">
        <v>219</v>
      </c>
      <c r="B124" s="110" t="s">
        <v>220</v>
      </c>
      <c r="C124" s="110" t="s">
        <v>50</v>
      </c>
      <c r="D124" s="315" t="s">
        <v>375</v>
      </c>
      <c r="E124" s="282" t="s">
        <v>258</v>
      </c>
      <c r="F124" s="110"/>
      <c r="G124" s="264">
        <f t="shared" si="14"/>
        <v>705000</v>
      </c>
      <c r="H124" s="264">
        <f t="shared" si="14"/>
        <v>705000</v>
      </c>
    </row>
    <row r="125" spans="1:8" s="17" customFormat="1" ht="48.75" customHeight="1">
      <c r="A125" s="131" t="s">
        <v>221</v>
      </c>
      <c r="B125" s="110" t="s">
        <v>218</v>
      </c>
      <c r="C125" s="110" t="s">
        <v>50</v>
      </c>
      <c r="D125" s="315" t="s">
        <v>375</v>
      </c>
      <c r="E125" s="282" t="s">
        <v>258</v>
      </c>
      <c r="F125" s="110" t="s">
        <v>193</v>
      </c>
      <c r="G125" s="264">
        <v>705000</v>
      </c>
      <c r="H125" s="264">
        <v>705000</v>
      </c>
    </row>
    <row r="126" spans="1:8" s="17" customFormat="1" ht="48.75" customHeight="1">
      <c r="A126" s="268" t="s">
        <v>570</v>
      </c>
      <c r="B126" s="154" t="s">
        <v>218</v>
      </c>
      <c r="C126" s="152" t="s">
        <v>56</v>
      </c>
      <c r="D126" s="481"/>
      <c r="E126" s="269"/>
      <c r="F126" s="158"/>
      <c r="G126" s="157">
        <f aca="true" t="shared" si="15" ref="G126:H130">G127</f>
        <v>164430</v>
      </c>
      <c r="H126" s="157">
        <f t="shared" si="15"/>
        <v>109620</v>
      </c>
    </row>
    <row r="127" spans="1:8" s="17" customFormat="1" ht="67.5" customHeight="1">
      <c r="A127" s="127" t="s">
        <v>459</v>
      </c>
      <c r="B127" s="154" t="s">
        <v>218</v>
      </c>
      <c r="C127" s="152" t="s">
        <v>56</v>
      </c>
      <c r="D127" s="481" t="s">
        <v>64</v>
      </c>
      <c r="E127" s="269"/>
      <c r="F127" s="158"/>
      <c r="G127" s="157">
        <f t="shared" si="15"/>
        <v>164430</v>
      </c>
      <c r="H127" s="157">
        <f t="shared" si="15"/>
        <v>109620</v>
      </c>
    </row>
    <row r="128" spans="1:8" s="17" customFormat="1" ht="67.5" customHeight="1">
      <c r="A128" s="128" t="s">
        <v>460</v>
      </c>
      <c r="B128" s="154" t="s">
        <v>218</v>
      </c>
      <c r="C128" s="152" t="s">
        <v>56</v>
      </c>
      <c r="D128" s="481" t="s">
        <v>443</v>
      </c>
      <c r="E128" s="269"/>
      <c r="F128" s="158"/>
      <c r="G128" s="157">
        <f t="shared" si="15"/>
        <v>164430</v>
      </c>
      <c r="H128" s="157">
        <f t="shared" si="15"/>
        <v>109620</v>
      </c>
    </row>
    <row r="129" spans="1:8" s="17" customFormat="1" ht="67.5" customHeight="1">
      <c r="A129" s="480" t="s">
        <v>571</v>
      </c>
      <c r="B129" s="154" t="s">
        <v>218</v>
      </c>
      <c r="C129" s="152" t="s">
        <v>56</v>
      </c>
      <c r="D129" s="481" t="s">
        <v>572</v>
      </c>
      <c r="E129" s="269"/>
      <c r="F129" s="158"/>
      <c r="G129" s="157">
        <f t="shared" si="15"/>
        <v>164430</v>
      </c>
      <c r="H129" s="157">
        <f t="shared" si="15"/>
        <v>109620</v>
      </c>
    </row>
    <row r="130" spans="1:8" s="17" customFormat="1" ht="48.75" customHeight="1">
      <c r="A130" s="132" t="s">
        <v>573</v>
      </c>
      <c r="B130" s="110" t="s">
        <v>218</v>
      </c>
      <c r="C130" s="153" t="s">
        <v>56</v>
      </c>
      <c r="D130" s="315" t="s">
        <v>572</v>
      </c>
      <c r="E130" s="282" t="s">
        <v>574</v>
      </c>
      <c r="F130" s="274"/>
      <c r="G130" s="264">
        <f t="shared" si="15"/>
        <v>164430</v>
      </c>
      <c r="H130" s="264">
        <f t="shared" si="15"/>
        <v>109620</v>
      </c>
    </row>
    <row r="131" spans="1:8" s="17" customFormat="1" ht="48.75" customHeight="1">
      <c r="A131" s="131" t="s">
        <v>221</v>
      </c>
      <c r="B131" s="110" t="s">
        <v>218</v>
      </c>
      <c r="C131" s="153" t="s">
        <v>56</v>
      </c>
      <c r="D131" s="315" t="s">
        <v>572</v>
      </c>
      <c r="E131" s="282" t="s">
        <v>574</v>
      </c>
      <c r="F131" s="274" t="s">
        <v>193</v>
      </c>
      <c r="G131" s="264">
        <v>164430</v>
      </c>
      <c r="H131" s="264">
        <v>109620</v>
      </c>
    </row>
    <row r="132" spans="1:8" s="17" customFormat="1" ht="30" customHeight="1">
      <c r="A132" s="134" t="s">
        <v>133</v>
      </c>
      <c r="B132" s="270">
        <v>11</v>
      </c>
      <c r="C132" s="152"/>
      <c r="D132" s="291"/>
      <c r="E132" s="312"/>
      <c r="F132" s="274"/>
      <c r="G132" s="157">
        <f aca="true" t="shared" si="16" ref="G132:H137">G133</f>
        <v>50000</v>
      </c>
      <c r="H132" s="516">
        <f t="shared" si="16"/>
        <v>50000</v>
      </c>
    </row>
    <row r="133" spans="1:8" s="17" customFormat="1" ht="33.75" customHeight="1">
      <c r="A133" s="268" t="s">
        <v>134</v>
      </c>
      <c r="B133" s="154" t="s">
        <v>135</v>
      </c>
      <c r="C133" s="152" t="s">
        <v>50</v>
      </c>
      <c r="D133" s="291"/>
      <c r="E133" s="282"/>
      <c r="F133" s="274"/>
      <c r="G133" s="157">
        <f t="shared" si="16"/>
        <v>50000</v>
      </c>
      <c r="H133" s="516">
        <f t="shared" si="16"/>
        <v>50000</v>
      </c>
    </row>
    <row r="134" spans="1:8" s="17" customFormat="1" ht="109.5" customHeight="1">
      <c r="A134" s="134" t="s">
        <v>465</v>
      </c>
      <c r="B134" s="154" t="s">
        <v>135</v>
      </c>
      <c r="C134" s="152" t="s">
        <v>50</v>
      </c>
      <c r="D134" s="481" t="s">
        <v>131</v>
      </c>
      <c r="E134" s="269"/>
      <c r="F134" s="158"/>
      <c r="G134" s="157">
        <f t="shared" si="16"/>
        <v>50000</v>
      </c>
      <c r="H134" s="516">
        <f t="shared" si="16"/>
        <v>50000</v>
      </c>
    </row>
    <row r="135" spans="1:8" s="17" customFormat="1" ht="87" customHeight="1">
      <c r="A135" s="129" t="s">
        <v>466</v>
      </c>
      <c r="B135" s="154" t="s">
        <v>135</v>
      </c>
      <c r="C135" s="152" t="s">
        <v>50</v>
      </c>
      <c r="D135" s="481" t="s">
        <v>376</v>
      </c>
      <c r="E135" s="269"/>
      <c r="F135" s="158"/>
      <c r="G135" s="157">
        <f t="shared" si="16"/>
        <v>50000</v>
      </c>
      <c r="H135" s="516">
        <f t="shared" si="16"/>
        <v>50000</v>
      </c>
    </row>
    <row r="136" spans="1:8" s="17" customFormat="1" ht="78" customHeight="1">
      <c r="A136" s="268" t="s">
        <v>377</v>
      </c>
      <c r="B136" s="154" t="s">
        <v>135</v>
      </c>
      <c r="C136" s="152" t="s">
        <v>50</v>
      </c>
      <c r="D136" s="481" t="s">
        <v>378</v>
      </c>
      <c r="E136" s="269"/>
      <c r="F136" s="158"/>
      <c r="G136" s="157">
        <f t="shared" si="16"/>
        <v>50000</v>
      </c>
      <c r="H136" s="516">
        <f t="shared" si="16"/>
        <v>50000</v>
      </c>
    </row>
    <row r="137" spans="1:8" s="17" customFormat="1" ht="69.75" customHeight="1">
      <c r="A137" s="299" t="s">
        <v>379</v>
      </c>
      <c r="B137" s="110" t="s">
        <v>135</v>
      </c>
      <c r="C137" s="153" t="s">
        <v>50</v>
      </c>
      <c r="D137" s="315" t="s">
        <v>380</v>
      </c>
      <c r="E137" s="282" t="s">
        <v>259</v>
      </c>
      <c r="F137" s="274"/>
      <c r="G137" s="264">
        <f t="shared" si="16"/>
        <v>50000</v>
      </c>
      <c r="H137" s="264">
        <f t="shared" si="16"/>
        <v>50000</v>
      </c>
    </row>
    <row r="138" spans="1:37" s="20" customFormat="1" ht="69" customHeight="1">
      <c r="A138" s="126" t="s">
        <v>108</v>
      </c>
      <c r="B138" s="277">
        <v>11</v>
      </c>
      <c r="C138" s="153" t="s">
        <v>50</v>
      </c>
      <c r="D138" s="315" t="s">
        <v>380</v>
      </c>
      <c r="E138" s="312" t="s">
        <v>259</v>
      </c>
      <c r="F138" s="274" t="s">
        <v>58</v>
      </c>
      <c r="G138" s="264">
        <v>50000</v>
      </c>
      <c r="H138" s="264">
        <v>50000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">
      <c r="A139" s="6"/>
      <c r="B139" s="7"/>
      <c r="C139" s="32"/>
      <c r="D139" s="33"/>
      <c r="E139" s="34"/>
      <c r="F139" s="7"/>
      <c r="G139" s="35"/>
      <c r="H139" s="3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">
      <c r="A140" s="6"/>
      <c r="B140" s="7"/>
      <c r="C140" s="32"/>
      <c r="D140" s="33"/>
      <c r="E140" s="34"/>
      <c r="F140" s="7"/>
      <c r="G140" s="35"/>
      <c r="H140" s="3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8">
      <c r="A141" s="6"/>
      <c r="B141" s="7"/>
      <c r="C141" s="32"/>
      <c r="D141" s="33"/>
      <c r="E141" s="34"/>
      <c r="F141" s="7"/>
      <c r="G141" s="35"/>
      <c r="H141" s="3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8">
      <c r="A142" s="6"/>
      <c r="B142" s="7"/>
      <c r="C142" s="32"/>
      <c r="D142" s="33"/>
      <c r="E142" s="34"/>
      <c r="F142" s="7"/>
      <c r="G142" s="35"/>
      <c r="H142" s="3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8">
      <c r="A143" s="6"/>
      <c r="B143" s="7"/>
      <c r="C143" s="32"/>
      <c r="D143" s="33"/>
      <c r="E143" s="34"/>
      <c r="F143" s="7"/>
      <c r="G143" s="35"/>
      <c r="H143" s="3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8">
      <c r="A144" s="6"/>
      <c r="B144" s="7"/>
      <c r="C144" s="32"/>
      <c r="D144" s="33"/>
      <c r="E144" s="34"/>
      <c r="F144" s="7"/>
      <c r="G144" s="35"/>
      <c r="H144" s="3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">
      <c r="A145" s="6"/>
      <c r="B145" s="7"/>
      <c r="C145" s="32"/>
      <c r="D145" s="33"/>
      <c r="E145" s="34"/>
      <c r="F145" s="7"/>
      <c r="G145" s="35"/>
      <c r="H145" s="3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">
      <c r="A146" s="6"/>
      <c r="B146" s="7"/>
      <c r="C146" s="32"/>
      <c r="D146" s="33"/>
      <c r="E146" s="34"/>
      <c r="F146" s="7"/>
      <c r="G146" s="35"/>
      <c r="H146" s="3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">
      <c r="A147" s="6"/>
      <c r="B147" s="7"/>
      <c r="C147" s="32"/>
      <c r="D147" s="33"/>
      <c r="E147" s="34"/>
      <c r="F147" s="7"/>
      <c r="G147" s="35"/>
      <c r="H147" s="3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">
      <c r="A148" s="6"/>
      <c r="B148" s="7"/>
      <c r="C148" s="32"/>
      <c r="D148" s="33"/>
      <c r="E148" s="34"/>
      <c r="F148" s="7"/>
      <c r="G148" s="35"/>
      <c r="H148" s="3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">
      <c r="A149" s="6"/>
      <c r="B149" s="7"/>
      <c r="C149" s="32"/>
      <c r="D149" s="33"/>
      <c r="E149" s="34"/>
      <c r="F149" s="7"/>
      <c r="G149" s="35"/>
      <c r="H149" s="3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">
      <c r="A150" s="6"/>
      <c r="B150" s="7"/>
      <c r="C150" s="32"/>
      <c r="D150" s="33"/>
      <c r="E150" s="34"/>
      <c r="F150" s="7"/>
      <c r="G150" s="35"/>
      <c r="H150" s="3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">
      <c r="A151" s="6"/>
      <c r="B151" s="7"/>
      <c r="C151" s="32"/>
      <c r="D151" s="33"/>
      <c r="E151" s="34"/>
      <c r="F151" s="7"/>
      <c r="G151" s="35"/>
      <c r="H151" s="3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">
      <c r="A152" s="6"/>
      <c r="B152" s="7"/>
      <c r="C152" s="32"/>
      <c r="D152" s="33"/>
      <c r="E152" s="34"/>
      <c r="F152" s="7"/>
      <c r="G152" s="35"/>
      <c r="H152" s="3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">
      <c r="A153" s="6"/>
      <c r="B153" s="7"/>
      <c r="C153" s="32"/>
      <c r="D153" s="33"/>
      <c r="E153" s="34"/>
      <c r="F153" s="7"/>
      <c r="G153" s="35"/>
      <c r="H153" s="3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">
      <c r="A154" s="6"/>
      <c r="B154" s="7"/>
      <c r="C154" s="32"/>
      <c r="D154" s="33"/>
      <c r="E154" s="34"/>
      <c r="F154" s="7"/>
      <c r="G154" s="35"/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">
      <c r="A155" s="6"/>
      <c r="B155" s="7"/>
      <c r="C155" s="32"/>
      <c r="D155" s="33"/>
      <c r="E155" s="34"/>
      <c r="F155" s="7"/>
      <c r="G155" s="35"/>
      <c r="H155" s="3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8">
      <c r="A156" s="6"/>
      <c r="B156" s="7"/>
      <c r="C156" s="32"/>
      <c r="D156" s="33"/>
      <c r="E156" s="34"/>
      <c r="F156" s="7"/>
      <c r="G156" s="35"/>
      <c r="H156" s="3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18">
      <c r="A157" s="6"/>
      <c r="B157" s="7"/>
      <c r="C157" s="32"/>
      <c r="D157" s="33"/>
      <c r="E157" s="34"/>
      <c r="F157" s="7"/>
      <c r="G157" s="35"/>
      <c r="H157" s="3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">
      <c r="A158" s="6"/>
      <c r="B158" s="7"/>
      <c r="C158" s="32"/>
      <c r="D158" s="33"/>
      <c r="E158" s="34"/>
      <c r="F158" s="7"/>
      <c r="G158" s="35"/>
      <c r="H158" s="3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">
      <c r="A159" s="6"/>
      <c r="B159" s="7"/>
      <c r="C159" s="32"/>
      <c r="D159" s="33"/>
      <c r="E159" s="34"/>
      <c r="F159" s="7"/>
      <c r="G159" s="35"/>
      <c r="H159" s="3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">
      <c r="A160" s="6"/>
      <c r="B160" s="7"/>
      <c r="C160" s="32"/>
      <c r="D160" s="33"/>
      <c r="E160" s="34"/>
      <c r="F160" s="7"/>
      <c r="G160" s="35"/>
      <c r="H160" s="3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">
      <c r="A161" s="6"/>
      <c r="B161" s="7"/>
      <c r="C161" s="32"/>
      <c r="D161" s="33"/>
      <c r="E161" s="34"/>
      <c r="F161" s="7"/>
      <c r="G161" s="35"/>
      <c r="H161" s="3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">
      <c r="A162" s="6"/>
      <c r="B162" s="7"/>
      <c r="C162" s="32"/>
      <c r="D162" s="33"/>
      <c r="E162" s="34"/>
      <c r="F162" s="7"/>
      <c r="G162" s="35"/>
      <c r="H162" s="3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">
      <c r="A163" s="6"/>
      <c r="B163" s="7"/>
      <c r="C163" s="32"/>
      <c r="D163" s="33"/>
      <c r="E163" s="34"/>
      <c r="F163" s="7"/>
      <c r="G163" s="35"/>
      <c r="H163" s="3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">
      <c r="A164" s="6"/>
      <c r="B164" s="7"/>
      <c r="C164" s="32"/>
      <c r="D164" s="33"/>
      <c r="E164" s="34"/>
      <c r="F164" s="7"/>
      <c r="G164" s="35"/>
      <c r="H164" s="3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18">
      <c r="A165" s="6"/>
      <c r="B165" s="7"/>
      <c r="C165" s="32"/>
      <c r="D165" s="33"/>
      <c r="E165" s="34"/>
      <c r="F165" s="7"/>
      <c r="G165" s="35"/>
      <c r="H165" s="35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18">
      <c r="A166" s="6"/>
      <c r="B166" s="7"/>
      <c r="C166" s="32"/>
      <c r="D166" s="33"/>
      <c r="E166" s="34"/>
      <c r="F166" s="7"/>
      <c r="G166" s="35"/>
      <c r="H166" s="35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</sheetData>
  <sheetProtection/>
  <mergeCells count="10">
    <mergeCell ref="D36:E36"/>
    <mergeCell ref="D93:E93"/>
    <mergeCell ref="A8:G8"/>
    <mergeCell ref="A7:G7"/>
    <mergeCell ref="A1:H1"/>
    <mergeCell ref="A2:H2"/>
    <mergeCell ref="A3:H3"/>
    <mergeCell ref="A4:H4"/>
    <mergeCell ref="A5:H5"/>
    <mergeCell ref="A6:H6"/>
  </mergeCells>
  <printOptions/>
  <pageMargins left="1.06" right="0.39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9"/>
  <sheetViews>
    <sheetView view="pageBreakPreview" zoomScale="60" workbookViewId="0" topLeftCell="A145">
      <selection activeCell="E153" sqref="E153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710937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28125" style="36" hidden="1" customWidth="1"/>
    <col min="12" max="15" width="9.28125" style="1" hidden="1" customWidth="1"/>
    <col min="16" max="16" width="0.9921875" style="1" hidden="1" customWidth="1"/>
    <col min="17" max="19" width="9.28125" style="1" hidden="1" customWidth="1"/>
    <col min="20" max="20" width="6.00390625" style="1" hidden="1" customWidth="1"/>
    <col min="21" max="29" width="9.28125" style="1" hidden="1" customWidth="1"/>
    <col min="30" max="40" width="9.28125" style="1" customWidth="1"/>
  </cols>
  <sheetData>
    <row r="1" spans="1:30" s="38" customFormat="1" ht="24.75" customHeight="1">
      <c r="A1" s="609" t="s">
        <v>409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</row>
    <row r="2" spans="1:8" s="38" customFormat="1" ht="23.25" customHeight="1">
      <c r="A2" s="576" t="s">
        <v>589</v>
      </c>
      <c r="B2" s="576"/>
      <c r="C2" s="576"/>
      <c r="D2" s="576"/>
      <c r="E2" s="576"/>
      <c r="F2" s="576"/>
      <c r="G2" s="576"/>
      <c r="H2" s="576"/>
    </row>
    <row r="3" spans="1:8" s="38" customFormat="1" ht="23.25" customHeight="1">
      <c r="A3" s="576" t="s">
        <v>337</v>
      </c>
      <c r="B3" s="576"/>
      <c r="C3" s="576"/>
      <c r="D3" s="576"/>
      <c r="E3" s="576"/>
      <c r="F3" s="576"/>
      <c r="G3" s="576"/>
      <c r="H3" s="576"/>
    </row>
    <row r="4" spans="1:8" s="39" customFormat="1" ht="24" customHeight="1">
      <c r="A4" s="572" t="s">
        <v>338</v>
      </c>
      <c r="B4" s="572"/>
      <c r="C4" s="572"/>
      <c r="D4" s="572"/>
      <c r="E4" s="572"/>
      <c r="F4" s="572"/>
      <c r="G4" s="572"/>
      <c r="H4" s="572"/>
    </row>
    <row r="5" spans="1:8" s="39" customFormat="1" ht="24" customHeight="1">
      <c r="A5" s="572" t="s">
        <v>634</v>
      </c>
      <c r="B5" s="572"/>
      <c r="C5" s="572"/>
      <c r="D5" s="572"/>
      <c r="E5" s="572"/>
      <c r="F5" s="572"/>
      <c r="G5" s="572"/>
      <c r="H5" s="572"/>
    </row>
    <row r="6" spans="1:8" s="39" customFormat="1" ht="27.75" customHeight="1">
      <c r="A6" s="604" t="s">
        <v>722</v>
      </c>
      <c r="B6" s="604"/>
      <c r="C6" s="604"/>
      <c r="D6" s="604"/>
      <c r="E6" s="604"/>
      <c r="F6" s="604"/>
      <c r="G6" s="604"/>
      <c r="H6" s="604"/>
    </row>
    <row r="7" spans="1:8" s="39" customFormat="1" ht="27.75" customHeight="1">
      <c r="A7" s="582"/>
      <c r="B7" s="582"/>
      <c r="C7" s="582"/>
      <c r="D7" s="582"/>
      <c r="E7" s="582"/>
      <c r="F7" s="582"/>
      <c r="G7" s="582"/>
      <c r="H7" s="582"/>
    </row>
    <row r="8" spans="1:8" s="39" customFormat="1" ht="66" customHeight="1">
      <c r="A8" s="603" t="s">
        <v>635</v>
      </c>
      <c r="B8" s="603"/>
      <c r="C8" s="603"/>
      <c r="D8" s="603"/>
      <c r="E8" s="603"/>
      <c r="F8" s="603"/>
      <c r="G8" s="603"/>
      <c r="H8" s="603"/>
    </row>
    <row r="9" spans="1:8" s="2" customFormat="1" ht="18">
      <c r="A9" s="42"/>
      <c r="B9" s="43"/>
      <c r="C9" s="43"/>
      <c r="D9" s="43"/>
      <c r="E9" s="43"/>
      <c r="F9" s="43"/>
      <c r="G9" s="44"/>
      <c r="H9" s="351" t="s">
        <v>273</v>
      </c>
    </row>
    <row r="10" spans="1:38" s="13" customFormat="1" ht="54" customHeight="1">
      <c r="A10" s="135" t="s">
        <v>145</v>
      </c>
      <c r="B10" s="111" t="s">
        <v>48</v>
      </c>
      <c r="C10" s="111" t="s">
        <v>44</v>
      </c>
      <c r="D10" s="136" t="s">
        <v>45</v>
      </c>
      <c r="E10" s="137" t="s">
        <v>144</v>
      </c>
      <c r="F10" s="138"/>
      <c r="G10" s="139" t="s">
        <v>46</v>
      </c>
      <c r="H10" s="140" t="s">
        <v>47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53</v>
      </c>
      <c r="B11" s="109"/>
      <c r="C11" s="109"/>
      <c r="D11" s="141"/>
      <c r="E11" s="136"/>
      <c r="F11" s="139"/>
      <c r="G11" s="142"/>
      <c r="H11" s="113">
        <f>H12+H55+H66+H99+H140+H153</f>
        <v>15181518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134" t="s">
        <v>54</v>
      </c>
      <c r="B12" s="154" t="s">
        <v>49</v>
      </c>
      <c r="C12" s="154" t="s">
        <v>50</v>
      </c>
      <c r="D12" s="152"/>
      <c r="E12" s="156"/>
      <c r="F12" s="267"/>
      <c r="G12" s="158"/>
      <c r="H12" s="157">
        <f>H13+H18+H25+H30</f>
        <v>7315044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268" t="s">
        <v>55</v>
      </c>
      <c r="B13" s="154" t="s">
        <v>49</v>
      </c>
      <c r="C13" s="154" t="s">
        <v>50</v>
      </c>
      <c r="D13" s="152" t="s">
        <v>51</v>
      </c>
      <c r="E13" s="156"/>
      <c r="F13" s="267"/>
      <c r="G13" s="158"/>
      <c r="H13" s="157">
        <f>H14</f>
        <v>1130863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32" t="s">
        <v>196</v>
      </c>
      <c r="B14" s="143" t="s">
        <v>49</v>
      </c>
      <c r="C14" s="143" t="s">
        <v>50</v>
      </c>
      <c r="D14" s="144" t="s">
        <v>51</v>
      </c>
      <c r="E14" s="315" t="s">
        <v>23</v>
      </c>
      <c r="F14" s="409"/>
      <c r="G14" s="108"/>
      <c r="H14" s="112">
        <f>H15</f>
        <v>1130863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32" t="s">
        <v>210</v>
      </c>
      <c r="B15" s="143" t="s">
        <v>49</v>
      </c>
      <c r="C15" s="143" t="s">
        <v>50</v>
      </c>
      <c r="D15" s="144" t="s">
        <v>51</v>
      </c>
      <c r="E15" s="407" t="s">
        <v>158</v>
      </c>
      <c r="F15" s="146"/>
      <c r="G15" s="108"/>
      <c r="H15" s="112">
        <f>H16</f>
        <v>1130863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32" t="s">
        <v>147</v>
      </c>
      <c r="B16" s="143" t="s">
        <v>49</v>
      </c>
      <c r="C16" s="143" t="s">
        <v>50</v>
      </c>
      <c r="D16" s="144" t="s">
        <v>51</v>
      </c>
      <c r="E16" s="407" t="s">
        <v>158</v>
      </c>
      <c r="F16" s="146" t="s">
        <v>152</v>
      </c>
      <c r="G16" s="108"/>
      <c r="H16" s="112">
        <f>H17</f>
        <v>1130863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126" t="s">
        <v>57</v>
      </c>
      <c r="B17" s="110" t="s">
        <v>49</v>
      </c>
      <c r="C17" s="110" t="s">
        <v>50</v>
      </c>
      <c r="D17" s="153" t="s">
        <v>51</v>
      </c>
      <c r="E17" s="407" t="s">
        <v>158</v>
      </c>
      <c r="F17" s="146" t="s">
        <v>152</v>
      </c>
      <c r="G17" s="108" t="s">
        <v>52</v>
      </c>
      <c r="H17" s="112">
        <v>1130863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68" t="s">
        <v>100</v>
      </c>
      <c r="B18" s="154" t="s">
        <v>49</v>
      </c>
      <c r="C18" s="154" t="s">
        <v>50</v>
      </c>
      <c r="D18" s="154" t="s">
        <v>56</v>
      </c>
      <c r="E18" s="152"/>
      <c r="F18" s="158"/>
      <c r="G18" s="154"/>
      <c r="H18" s="157">
        <f>H19</f>
        <v>2335737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32" t="s">
        <v>211</v>
      </c>
      <c r="B19" s="143" t="s">
        <v>49</v>
      </c>
      <c r="C19" s="143" t="s">
        <v>50</v>
      </c>
      <c r="D19" s="144" t="s">
        <v>56</v>
      </c>
      <c r="E19" s="407" t="s">
        <v>24</v>
      </c>
      <c r="F19" s="410"/>
      <c r="G19" s="108"/>
      <c r="H19" s="112">
        <f>H20</f>
        <v>2335737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32" t="s">
        <v>212</v>
      </c>
      <c r="B20" s="143" t="s">
        <v>49</v>
      </c>
      <c r="C20" s="143" t="s">
        <v>50</v>
      </c>
      <c r="D20" s="144" t="s">
        <v>56</v>
      </c>
      <c r="E20" s="407" t="s">
        <v>159</v>
      </c>
      <c r="F20" s="146"/>
      <c r="G20" s="108"/>
      <c r="H20" s="112">
        <f>H21</f>
        <v>2335737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31.5" customHeight="1">
      <c r="A21" s="132" t="s">
        <v>147</v>
      </c>
      <c r="B21" s="143" t="s">
        <v>49</v>
      </c>
      <c r="C21" s="143" t="s">
        <v>50</v>
      </c>
      <c r="D21" s="144" t="s">
        <v>56</v>
      </c>
      <c r="E21" s="407" t="s">
        <v>159</v>
      </c>
      <c r="F21" s="146" t="s">
        <v>152</v>
      </c>
      <c r="G21" s="108"/>
      <c r="H21" s="112">
        <f>H22+H23+H24</f>
        <v>2335737</v>
      </c>
      <c r="I21" s="11"/>
    </row>
    <row r="22" spans="1:9" s="23" customFormat="1" ht="77.25" customHeight="1">
      <c r="A22" s="126" t="s">
        <v>57</v>
      </c>
      <c r="B22" s="110" t="s">
        <v>49</v>
      </c>
      <c r="C22" s="110" t="s">
        <v>50</v>
      </c>
      <c r="D22" s="153" t="s">
        <v>56</v>
      </c>
      <c r="E22" s="407" t="s">
        <v>159</v>
      </c>
      <c r="F22" s="146" t="s">
        <v>152</v>
      </c>
      <c r="G22" s="108" t="s">
        <v>52</v>
      </c>
      <c r="H22" s="112">
        <v>2309050</v>
      </c>
      <c r="I22" s="11"/>
    </row>
    <row r="23" spans="1:9" s="23" customFormat="1" ht="56.25" customHeight="1">
      <c r="A23" s="131" t="s">
        <v>108</v>
      </c>
      <c r="B23" s="110" t="s">
        <v>49</v>
      </c>
      <c r="C23" s="110" t="s">
        <v>50</v>
      </c>
      <c r="D23" s="153" t="s">
        <v>56</v>
      </c>
      <c r="E23" s="407" t="s">
        <v>159</v>
      </c>
      <c r="F23" s="146" t="s">
        <v>152</v>
      </c>
      <c r="G23" s="108" t="s">
        <v>58</v>
      </c>
      <c r="H23" s="112">
        <v>20000</v>
      </c>
      <c r="I23" s="11"/>
    </row>
    <row r="24" spans="1:9" s="23" customFormat="1" ht="36.75" customHeight="1">
      <c r="A24" s="131" t="s">
        <v>59</v>
      </c>
      <c r="B24" s="110" t="s">
        <v>49</v>
      </c>
      <c r="C24" s="110" t="s">
        <v>50</v>
      </c>
      <c r="D24" s="153" t="s">
        <v>56</v>
      </c>
      <c r="E24" s="407" t="s">
        <v>159</v>
      </c>
      <c r="F24" s="146" t="s">
        <v>152</v>
      </c>
      <c r="G24" s="108" t="s">
        <v>60</v>
      </c>
      <c r="H24" s="112">
        <v>6687</v>
      </c>
      <c r="I24" s="11"/>
    </row>
    <row r="25" spans="1:9" s="23" customFormat="1" ht="59.25" customHeight="1">
      <c r="A25" s="134" t="s">
        <v>101</v>
      </c>
      <c r="B25" s="154" t="s">
        <v>49</v>
      </c>
      <c r="C25" s="154" t="s">
        <v>50</v>
      </c>
      <c r="D25" s="152" t="s">
        <v>61</v>
      </c>
      <c r="E25" s="152"/>
      <c r="F25" s="269"/>
      <c r="G25" s="158"/>
      <c r="H25" s="157">
        <f>H26</f>
        <v>5000</v>
      </c>
      <c r="I25" s="11"/>
    </row>
    <row r="26" spans="1:38" s="24" customFormat="1" ht="48" customHeight="1">
      <c r="A26" s="132" t="s">
        <v>475</v>
      </c>
      <c r="B26" s="143" t="s">
        <v>49</v>
      </c>
      <c r="C26" s="143" t="s">
        <v>50</v>
      </c>
      <c r="D26" s="144" t="s">
        <v>61</v>
      </c>
      <c r="E26" s="407" t="s">
        <v>410</v>
      </c>
      <c r="F26" s="410"/>
      <c r="G26" s="108"/>
      <c r="H26" s="112">
        <f>H27</f>
        <v>5000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32" t="s">
        <v>476</v>
      </c>
      <c r="B27" s="143" t="s">
        <v>49</v>
      </c>
      <c r="C27" s="143" t="s">
        <v>50</v>
      </c>
      <c r="D27" s="144" t="s">
        <v>61</v>
      </c>
      <c r="E27" s="145" t="s">
        <v>411</v>
      </c>
      <c r="F27" s="146"/>
      <c r="G27" s="108"/>
      <c r="H27" s="112">
        <f>H28</f>
        <v>5000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32" t="s">
        <v>224</v>
      </c>
      <c r="B28" s="143" t="s">
        <v>49</v>
      </c>
      <c r="C28" s="143" t="s">
        <v>50</v>
      </c>
      <c r="D28" s="144" t="s">
        <v>61</v>
      </c>
      <c r="E28" s="145" t="s">
        <v>411</v>
      </c>
      <c r="F28" s="146" t="s">
        <v>153</v>
      </c>
      <c r="G28" s="108"/>
      <c r="H28" s="112">
        <f>H29</f>
        <v>5000</v>
      </c>
      <c r="I28" s="11"/>
    </row>
    <row r="29" spans="1:9" s="19" customFormat="1" ht="46.5" customHeight="1">
      <c r="A29" s="126" t="s">
        <v>62</v>
      </c>
      <c r="B29" s="110" t="s">
        <v>49</v>
      </c>
      <c r="C29" s="110" t="s">
        <v>50</v>
      </c>
      <c r="D29" s="110" t="s">
        <v>61</v>
      </c>
      <c r="E29" s="145" t="s">
        <v>411</v>
      </c>
      <c r="F29" s="146" t="s">
        <v>153</v>
      </c>
      <c r="G29" s="110" t="s">
        <v>63</v>
      </c>
      <c r="H29" s="263">
        <v>5000</v>
      </c>
      <c r="I29" s="18"/>
    </row>
    <row r="30" spans="1:9" s="17" customFormat="1" ht="37.5" customHeight="1" thickBot="1">
      <c r="A30" s="268" t="s">
        <v>102</v>
      </c>
      <c r="B30" s="154" t="s">
        <v>49</v>
      </c>
      <c r="C30" s="154" t="s">
        <v>50</v>
      </c>
      <c r="D30" s="152" t="s">
        <v>103</v>
      </c>
      <c r="E30" s="404"/>
      <c r="F30" s="405"/>
      <c r="G30" s="158"/>
      <c r="H30" s="157">
        <f>H31+H36+H41</f>
        <v>3843444</v>
      </c>
      <c r="I30" s="15"/>
    </row>
    <row r="31" spans="1:9" s="17" customFormat="1" ht="72" customHeight="1" thickBot="1">
      <c r="A31" s="268" t="s">
        <v>341</v>
      </c>
      <c r="B31" s="154" t="s">
        <v>49</v>
      </c>
      <c r="C31" s="154" t="s">
        <v>50</v>
      </c>
      <c r="D31" s="152" t="s">
        <v>103</v>
      </c>
      <c r="E31" s="509" t="s">
        <v>124</v>
      </c>
      <c r="F31" s="279"/>
      <c r="G31" s="158"/>
      <c r="H31" s="157">
        <f>H32</f>
        <v>20000</v>
      </c>
      <c r="I31" s="15"/>
    </row>
    <row r="32" spans="1:9" s="17" customFormat="1" ht="84.75" customHeight="1">
      <c r="A32" s="134" t="s">
        <v>342</v>
      </c>
      <c r="B32" s="154" t="s">
        <v>49</v>
      </c>
      <c r="C32" s="154" t="s">
        <v>50</v>
      </c>
      <c r="D32" s="149">
        <v>13</v>
      </c>
      <c r="E32" s="507" t="s">
        <v>343</v>
      </c>
      <c r="F32" s="496"/>
      <c r="G32" s="158"/>
      <c r="H32" s="157">
        <f>H33</f>
        <v>20000</v>
      </c>
      <c r="I32" s="15"/>
    </row>
    <row r="33" spans="1:9" s="17" customFormat="1" ht="66.75" customHeight="1">
      <c r="A33" s="134" t="s">
        <v>344</v>
      </c>
      <c r="B33" s="154" t="s">
        <v>49</v>
      </c>
      <c r="C33" s="154" t="s">
        <v>50</v>
      </c>
      <c r="D33" s="149">
        <v>13</v>
      </c>
      <c r="E33" s="507" t="s">
        <v>345</v>
      </c>
      <c r="F33" s="496"/>
      <c r="G33" s="158"/>
      <c r="H33" s="157">
        <f>H34</f>
        <v>20000</v>
      </c>
      <c r="I33" s="15"/>
    </row>
    <row r="34" spans="1:9" s="17" customFormat="1" ht="31.5" customHeight="1">
      <c r="A34" s="131" t="s">
        <v>346</v>
      </c>
      <c r="B34" s="110" t="s">
        <v>49</v>
      </c>
      <c r="C34" s="110" t="s">
        <v>50</v>
      </c>
      <c r="D34" s="271">
        <v>13</v>
      </c>
      <c r="E34" s="412" t="s">
        <v>345</v>
      </c>
      <c r="F34" s="276" t="s">
        <v>347</v>
      </c>
      <c r="G34" s="274"/>
      <c r="H34" s="264">
        <f>H35</f>
        <v>20000</v>
      </c>
      <c r="I34" s="15"/>
    </row>
    <row r="35" spans="1:9" s="17" customFormat="1" ht="40.5" customHeight="1">
      <c r="A35" s="131" t="s">
        <v>108</v>
      </c>
      <c r="B35" s="110" t="s">
        <v>49</v>
      </c>
      <c r="C35" s="110" t="s">
        <v>50</v>
      </c>
      <c r="D35" s="277">
        <v>13</v>
      </c>
      <c r="E35" s="605" t="s">
        <v>470</v>
      </c>
      <c r="F35" s="606"/>
      <c r="G35" s="110" t="s">
        <v>58</v>
      </c>
      <c r="H35" s="264">
        <v>20000</v>
      </c>
      <c r="I35" s="15"/>
    </row>
    <row r="36" spans="1:9" s="17" customFormat="1" ht="54" customHeight="1">
      <c r="A36" s="413" t="s">
        <v>225</v>
      </c>
      <c r="B36" s="290" t="s">
        <v>49</v>
      </c>
      <c r="C36" s="290" t="s">
        <v>50</v>
      </c>
      <c r="D36" s="414">
        <v>13</v>
      </c>
      <c r="E36" s="415">
        <v>76</v>
      </c>
      <c r="F36" s="313"/>
      <c r="G36" s="416"/>
      <c r="H36" s="266">
        <f>H37</f>
        <v>1480060</v>
      </c>
      <c r="I36" s="15" t="s">
        <v>104</v>
      </c>
    </row>
    <row r="37" spans="1:9" s="17" customFormat="1" ht="31.5" customHeight="1">
      <c r="A37" s="126" t="s">
        <v>271</v>
      </c>
      <c r="B37" s="280" t="s">
        <v>49</v>
      </c>
      <c r="C37" s="280" t="s">
        <v>50</v>
      </c>
      <c r="D37" s="281">
        <v>13</v>
      </c>
      <c r="E37" s="425" t="s">
        <v>160</v>
      </c>
      <c r="F37" s="282"/>
      <c r="G37" s="283"/>
      <c r="H37" s="264">
        <f>H38</f>
        <v>1480060</v>
      </c>
      <c r="I37" s="15"/>
    </row>
    <row r="38" spans="1:9" s="17" customFormat="1" ht="31.5" customHeight="1">
      <c r="A38" s="131" t="s">
        <v>226</v>
      </c>
      <c r="B38" s="284" t="s">
        <v>49</v>
      </c>
      <c r="C38" s="284" t="s">
        <v>50</v>
      </c>
      <c r="D38" s="281">
        <v>13</v>
      </c>
      <c r="E38" s="425" t="s">
        <v>160</v>
      </c>
      <c r="F38" s="282" t="s">
        <v>154</v>
      </c>
      <c r="G38" s="283"/>
      <c r="H38" s="264">
        <f>H39+H40</f>
        <v>1480060</v>
      </c>
      <c r="I38" s="15"/>
    </row>
    <row r="39" spans="1:9" s="17" customFormat="1" ht="46.5" customHeight="1">
      <c r="A39" s="131" t="s">
        <v>108</v>
      </c>
      <c r="B39" s="285" t="s">
        <v>49</v>
      </c>
      <c r="C39" s="285" t="s">
        <v>50</v>
      </c>
      <c r="D39" s="286">
        <v>13</v>
      </c>
      <c r="E39" s="412" t="s">
        <v>160</v>
      </c>
      <c r="F39" s="273" t="s">
        <v>154</v>
      </c>
      <c r="G39" s="287" t="s">
        <v>58</v>
      </c>
      <c r="H39" s="265">
        <v>1450060</v>
      </c>
      <c r="I39" s="15"/>
    </row>
    <row r="40" spans="1:9" s="17" customFormat="1" ht="33" customHeight="1">
      <c r="A40" s="131" t="s">
        <v>59</v>
      </c>
      <c r="B40" s="288" t="s">
        <v>49</v>
      </c>
      <c r="C40" s="288" t="s">
        <v>50</v>
      </c>
      <c r="D40" s="289">
        <v>13</v>
      </c>
      <c r="E40" s="412" t="s">
        <v>160</v>
      </c>
      <c r="F40" s="273" t="s">
        <v>154</v>
      </c>
      <c r="G40" s="290" t="s">
        <v>60</v>
      </c>
      <c r="H40" s="265">
        <v>30000</v>
      </c>
      <c r="I40" s="15"/>
    </row>
    <row r="41" spans="1:9" s="17" customFormat="1" ht="47.25" customHeight="1">
      <c r="A41" s="417" t="s">
        <v>227</v>
      </c>
      <c r="B41" s="418" t="s">
        <v>49</v>
      </c>
      <c r="C41" s="418" t="s">
        <v>50</v>
      </c>
      <c r="D41" s="418" t="s">
        <v>103</v>
      </c>
      <c r="E41" s="315" t="s">
        <v>25</v>
      </c>
      <c r="F41" s="419"/>
      <c r="G41" s="420"/>
      <c r="H41" s="264">
        <f>H43+H47+H53+H49+H51</f>
        <v>2343384</v>
      </c>
      <c r="I41" s="15"/>
    </row>
    <row r="42" spans="1:9" s="17" customFormat="1" ht="37.5" customHeight="1">
      <c r="A42" s="126" t="s">
        <v>228</v>
      </c>
      <c r="B42" s="110" t="s">
        <v>49</v>
      </c>
      <c r="C42" s="110" t="s">
        <v>50</v>
      </c>
      <c r="D42" s="110" t="s">
        <v>103</v>
      </c>
      <c r="E42" s="315" t="s">
        <v>161</v>
      </c>
      <c r="F42" s="282"/>
      <c r="G42" s="292"/>
      <c r="H42" s="264">
        <f>H43+H48+H54</f>
        <v>2273384</v>
      </c>
      <c r="I42" s="15"/>
    </row>
    <row r="43" spans="1:255" s="26" customFormat="1" ht="42.75" customHeight="1">
      <c r="A43" s="131" t="s">
        <v>146</v>
      </c>
      <c r="B43" s="110" t="s">
        <v>49</v>
      </c>
      <c r="C43" s="110" t="s">
        <v>50</v>
      </c>
      <c r="D43" s="110" t="s">
        <v>103</v>
      </c>
      <c r="E43" s="412" t="s">
        <v>161</v>
      </c>
      <c r="F43" s="273" t="s">
        <v>155</v>
      </c>
      <c r="G43" s="110"/>
      <c r="H43" s="264">
        <f>H44+H45+H46</f>
        <v>2200000</v>
      </c>
      <c r="I43" s="3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6" customFormat="1" ht="79.5" customHeight="1">
      <c r="A44" s="126" t="s">
        <v>57</v>
      </c>
      <c r="B44" s="110" t="s">
        <v>49</v>
      </c>
      <c r="C44" s="110" t="s">
        <v>50</v>
      </c>
      <c r="D44" s="110" t="s">
        <v>103</v>
      </c>
      <c r="E44" s="425" t="s">
        <v>161</v>
      </c>
      <c r="F44" s="282" t="s">
        <v>155</v>
      </c>
      <c r="G44" s="110" t="s">
        <v>52</v>
      </c>
      <c r="H44" s="264">
        <v>1630000</v>
      </c>
      <c r="I44" s="37"/>
      <c r="J44" s="28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6" customFormat="1" ht="50.25" customHeight="1">
      <c r="A45" s="131" t="s">
        <v>108</v>
      </c>
      <c r="B45" s="110" t="s">
        <v>49</v>
      </c>
      <c r="C45" s="110" t="s">
        <v>50</v>
      </c>
      <c r="D45" s="110" t="s">
        <v>103</v>
      </c>
      <c r="E45" s="412" t="s">
        <v>161</v>
      </c>
      <c r="F45" s="273" t="s">
        <v>155</v>
      </c>
      <c r="G45" s="110" t="s">
        <v>58</v>
      </c>
      <c r="H45" s="264">
        <v>530000</v>
      </c>
      <c r="I45" s="37"/>
      <c r="J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35.25" customHeight="1">
      <c r="A46" s="131" t="s">
        <v>59</v>
      </c>
      <c r="B46" s="110" t="s">
        <v>49</v>
      </c>
      <c r="C46" s="110" t="s">
        <v>50</v>
      </c>
      <c r="D46" s="110" t="s">
        <v>103</v>
      </c>
      <c r="E46" s="412" t="s">
        <v>161</v>
      </c>
      <c r="F46" s="273" t="s">
        <v>155</v>
      </c>
      <c r="G46" s="110" t="s">
        <v>60</v>
      </c>
      <c r="H46" s="264">
        <v>40000</v>
      </c>
      <c r="I46" s="37"/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33" customHeight="1">
      <c r="A47" s="131" t="s">
        <v>151</v>
      </c>
      <c r="B47" s="110" t="s">
        <v>49</v>
      </c>
      <c r="C47" s="110" t="s">
        <v>50</v>
      </c>
      <c r="D47" s="110" t="s">
        <v>103</v>
      </c>
      <c r="E47" s="412" t="s">
        <v>161</v>
      </c>
      <c r="F47" s="273" t="s">
        <v>156</v>
      </c>
      <c r="G47" s="110"/>
      <c r="H47" s="264">
        <f>H48</f>
        <v>40000</v>
      </c>
      <c r="I47" s="37"/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58.5" customHeight="1">
      <c r="A48" s="131" t="s">
        <v>108</v>
      </c>
      <c r="B48" s="110" t="s">
        <v>49</v>
      </c>
      <c r="C48" s="110" t="s">
        <v>50</v>
      </c>
      <c r="D48" s="110" t="s">
        <v>103</v>
      </c>
      <c r="E48" s="412" t="s">
        <v>161</v>
      </c>
      <c r="F48" s="273" t="s">
        <v>156</v>
      </c>
      <c r="G48" s="110" t="s">
        <v>58</v>
      </c>
      <c r="H48" s="264">
        <v>40000</v>
      </c>
      <c r="I48" s="37"/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58.5" customHeight="1">
      <c r="A49" s="131" t="s">
        <v>365</v>
      </c>
      <c r="B49" s="110" t="s">
        <v>49</v>
      </c>
      <c r="C49" s="110" t="s">
        <v>50</v>
      </c>
      <c r="D49" s="110" t="s">
        <v>103</v>
      </c>
      <c r="E49" s="412" t="s">
        <v>161</v>
      </c>
      <c r="F49" s="273"/>
      <c r="G49" s="110"/>
      <c r="H49" s="264">
        <f>H50</f>
        <v>10000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131" t="s">
        <v>108</v>
      </c>
      <c r="B50" s="110" t="s">
        <v>49</v>
      </c>
      <c r="C50" s="110" t="s">
        <v>50</v>
      </c>
      <c r="D50" s="110" t="s">
        <v>103</v>
      </c>
      <c r="E50" s="412" t="s">
        <v>161</v>
      </c>
      <c r="F50" s="273" t="s">
        <v>366</v>
      </c>
      <c r="G50" s="110" t="s">
        <v>58</v>
      </c>
      <c r="H50" s="264">
        <v>10000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131" t="s">
        <v>367</v>
      </c>
      <c r="B51" s="110" t="s">
        <v>49</v>
      </c>
      <c r="C51" s="110" t="s">
        <v>50</v>
      </c>
      <c r="D51" s="110" t="s">
        <v>103</v>
      </c>
      <c r="E51" s="412" t="s">
        <v>161</v>
      </c>
      <c r="F51" s="273"/>
      <c r="G51" s="110"/>
      <c r="H51" s="264">
        <f>H52</f>
        <v>60000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58.5" customHeight="1">
      <c r="A52" s="131" t="s">
        <v>108</v>
      </c>
      <c r="B52" s="110" t="s">
        <v>49</v>
      </c>
      <c r="C52" s="110" t="s">
        <v>50</v>
      </c>
      <c r="D52" s="110" t="s">
        <v>103</v>
      </c>
      <c r="E52" s="412" t="s">
        <v>161</v>
      </c>
      <c r="F52" s="273" t="s">
        <v>368</v>
      </c>
      <c r="G52" s="110" t="s">
        <v>58</v>
      </c>
      <c r="H52" s="264">
        <v>60000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33" customHeight="1">
      <c r="A53" s="131" t="s">
        <v>348</v>
      </c>
      <c r="B53" s="110" t="s">
        <v>49</v>
      </c>
      <c r="C53" s="110" t="s">
        <v>50</v>
      </c>
      <c r="D53" s="110" t="s">
        <v>103</v>
      </c>
      <c r="E53" s="412" t="s">
        <v>161</v>
      </c>
      <c r="F53" s="273" t="s">
        <v>349</v>
      </c>
      <c r="G53" s="110"/>
      <c r="H53" s="264">
        <f>H54</f>
        <v>33384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58.5" customHeight="1">
      <c r="A54" s="131" t="s">
        <v>384</v>
      </c>
      <c r="B54" s="110" t="s">
        <v>49</v>
      </c>
      <c r="C54" s="110" t="s">
        <v>50</v>
      </c>
      <c r="D54" s="110" t="s">
        <v>103</v>
      </c>
      <c r="E54" s="412" t="s">
        <v>161</v>
      </c>
      <c r="F54" s="273" t="s">
        <v>349</v>
      </c>
      <c r="G54" s="110" t="s">
        <v>350</v>
      </c>
      <c r="H54" s="264">
        <v>33384</v>
      </c>
      <c r="I54" s="37"/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9" s="29" customFormat="1" ht="49.5" customHeight="1">
      <c r="A55" s="134" t="s">
        <v>106</v>
      </c>
      <c r="B55" s="293" t="s">
        <v>49</v>
      </c>
      <c r="C55" s="293" t="s">
        <v>105</v>
      </c>
      <c r="D55" s="293"/>
      <c r="E55" s="149"/>
      <c r="F55" s="150"/>
      <c r="G55" s="293"/>
      <c r="H55" s="151">
        <f>H56</f>
        <v>100000</v>
      </c>
      <c r="I55" s="14"/>
    </row>
    <row r="56" spans="1:9" s="17" customFormat="1" ht="53.25" customHeight="1">
      <c r="A56" s="134" t="s">
        <v>16</v>
      </c>
      <c r="B56" s="293" t="s">
        <v>49</v>
      </c>
      <c r="C56" s="293" t="s">
        <v>105</v>
      </c>
      <c r="D56" s="293" t="s">
        <v>218</v>
      </c>
      <c r="E56" s="295"/>
      <c r="F56" s="269"/>
      <c r="G56" s="154"/>
      <c r="H56" s="157">
        <f>H57</f>
        <v>100000</v>
      </c>
      <c r="I56" s="15"/>
    </row>
    <row r="57" spans="1:9" s="17" customFormat="1" ht="101.25" customHeight="1">
      <c r="A57" s="129" t="s">
        <v>453</v>
      </c>
      <c r="B57" s="293" t="s">
        <v>49</v>
      </c>
      <c r="C57" s="293" t="s">
        <v>105</v>
      </c>
      <c r="D57" s="293" t="s">
        <v>218</v>
      </c>
      <c r="E57" s="481" t="s">
        <v>103</v>
      </c>
      <c r="F57" s="269"/>
      <c r="G57" s="154"/>
      <c r="H57" s="157">
        <f>H58+H62</f>
        <v>100000</v>
      </c>
      <c r="I57" s="15"/>
    </row>
    <row r="58" spans="1:9" s="17" customFormat="1" ht="108.75" customHeight="1">
      <c r="A58" s="129" t="s">
        <v>454</v>
      </c>
      <c r="B58" s="293" t="s">
        <v>49</v>
      </c>
      <c r="C58" s="293" t="s">
        <v>105</v>
      </c>
      <c r="D58" s="293" t="s">
        <v>218</v>
      </c>
      <c r="E58" s="481" t="s">
        <v>27</v>
      </c>
      <c r="F58" s="269"/>
      <c r="G58" s="154"/>
      <c r="H58" s="157">
        <f>H59</f>
        <v>50000</v>
      </c>
      <c r="I58" s="15"/>
    </row>
    <row r="59" spans="1:9" s="17" customFormat="1" ht="93" customHeight="1">
      <c r="A59" s="129" t="s">
        <v>351</v>
      </c>
      <c r="B59" s="293" t="s">
        <v>49</v>
      </c>
      <c r="C59" s="293" t="s">
        <v>105</v>
      </c>
      <c r="D59" s="293" t="s">
        <v>218</v>
      </c>
      <c r="E59" s="314" t="s">
        <v>112</v>
      </c>
      <c r="F59" s="269"/>
      <c r="G59" s="154"/>
      <c r="H59" s="157">
        <f>H60</f>
        <v>50000</v>
      </c>
      <c r="I59" s="15"/>
    </row>
    <row r="60" spans="1:9" s="17" customFormat="1" ht="54.75" customHeight="1">
      <c r="A60" s="131" t="s">
        <v>198</v>
      </c>
      <c r="B60" s="294" t="s">
        <v>49</v>
      </c>
      <c r="C60" s="294" t="s">
        <v>105</v>
      </c>
      <c r="D60" s="294" t="s">
        <v>218</v>
      </c>
      <c r="E60" s="315" t="s">
        <v>112</v>
      </c>
      <c r="F60" s="282" t="s">
        <v>113</v>
      </c>
      <c r="G60" s="110"/>
      <c r="H60" s="264">
        <f>H61</f>
        <v>50000</v>
      </c>
      <c r="I60" s="15"/>
    </row>
    <row r="61" spans="1:9" s="17" customFormat="1" ht="47.25" customHeight="1">
      <c r="A61" s="131" t="s">
        <v>108</v>
      </c>
      <c r="B61" s="296" t="s">
        <v>49</v>
      </c>
      <c r="C61" s="296" t="s">
        <v>105</v>
      </c>
      <c r="D61" s="296" t="s">
        <v>218</v>
      </c>
      <c r="E61" s="315" t="s">
        <v>112</v>
      </c>
      <c r="F61" s="282" t="s">
        <v>113</v>
      </c>
      <c r="G61" s="297" t="s">
        <v>58</v>
      </c>
      <c r="H61" s="266">
        <v>50000</v>
      </c>
      <c r="I61" s="15"/>
    </row>
    <row r="62" spans="1:9" s="17" customFormat="1" ht="80.25" customHeight="1">
      <c r="A62" s="129" t="s">
        <v>455</v>
      </c>
      <c r="B62" s="293" t="s">
        <v>49</v>
      </c>
      <c r="C62" s="293" t="s">
        <v>105</v>
      </c>
      <c r="D62" s="293" t="s">
        <v>218</v>
      </c>
      <c r="E62" s="481" t="s">
        <v>26</v>
      </c>
      <c r="F62" s="269"/>
      <c r="G62" s="154"/>
      <c r="H62" s="157">
        <f>H63</f>
        <v>50000</v>
      </c>
      <c r="I62" s="15"/>
    </row>
    <row r="63" spans="1:9" s="17" customFormat="1" ht="91.5" customHeight="1">
      <c r="A63" s="129" t="s">
        <v>352</v>
      </c>
      <c r="B63" s="293" t="s">
        <v>49</v>
      </c>
      <c r="C63" s="293" t="s">
        <v>105</v>
      </c>
      <c r="D63" s="293" t="s">
        <v>218</v>
      </c>
      <c r="E63" s="314" t="s">
        <v>114</v>
      </c>
      <c r="F63" s="269"/>
      <c r="G63" s="154"/>
      <c r="H63" s="157">
        <f>H64</f>
        <v>50000</v>
      </c>
      <c r="I63" s="15"/>
    </row>
    <row r="64" spans="1:9" s="17" customFormat="1" ht="60" customHeight="1">
      <c r="A64" s="131" t="s">
        <v>353</v>
      </c>
      <c r="B64" s="294" t="s">
        <v>49</v>
      </c>
      <c r="C64" s="294" t="s">
        <v>105</v>
      </c>
      <c r="D64" s="294" t="s">
        <v>218</v>
      </c>
      <c r="E64" s="315" t="s">
        <v>114</v>
      </c>
      <c r="F64" s="282" t="s">
        <v>115</v>
      </c>
      <c r="G64" s="110"/>
      <c r="H64" s="264">
        <f>H65</f>
        <v>50000</v>
      </c>
      <c r="I64" s="15"/>
    </row>
    <row r="65" spans="1:9" s="17" customFormat="1" ht="47.25" customHeight="1">
      <c r="A65" s="131" t="s">
        <v>108</v>
      </c>
      <c r="B65" s="296" t="s">
        <v>49</v>
      </c>
      <c r="C65" s="296" t="s">
        <v>105</v>
      </c>
      <c r="D65" s="296" t="s">
        <v>218</v>
      </c>
      <c r="E65" s="315" t="s">
        <v>114</v>
      </c>
      <c r="F65" s="282" t="s">
        <v>115</v>
      </c>
      <c r="G65" s="297" t="s">
        <v>58</v>
      </c>
      <c r="H65" s="266">
        <v>50000</v>
      </c>
      <c r="I65" s="15"/>
    </row>
    <row r="66" spans="1:9" s="17" customFormat="1" ht="26.25" customHeight="1">
      <c r="A66" s="268" t="s">
        <v>125</v>
      </c>
      <c r="B66" s="154" t="s">
        <v>49</v>
      </c>
      <c r="C66" s="154" t="s">
        <v>56</v>
      </c>
      <c r="D66" s="149"/>
      <c r="E66" s="149"/>
      <c r="F66" s="150"/>
      <c r="G66" s="158"/>
      <c r="H66" s="157">
        <f>H67+H77</f>
        <v>1062288</v>
      </c>
      <c r="I66" s="15"/>
    </row>
    <row r="67" spans="1:9" s="17" customFormat="1" ht="54" customHeight="1">
      <c r="A67" s="268" t="s">
        <v>214</v>
      </c>
      <c r="B67" s="154" t="s">
        <v>49</v>
      </c>
      <c r="C67" s="154" t="s">
        <v>56</v>
      </c>
      <c r="D67" s="154" t="s">
        <v>124</v>
      </c>
      <c r="E67" s="149"/>
      <c r="F67" s="150"/>
      <c r="G67" s="158"/>
      <c r="H67" s="157">
        <f>H68</f>
        <v>670368</v>
      </c>
      <c r="I67" s="15"/>
    </row>
    <row r="68" spans="1:9" s="17" customFormat="1" ht="81.75" customHeight="1">
      <c r="A68" s="268" t="s">
        <v>456</v>
      </c>
      <c r="B68" s="154" t="s">
        <v>49</v>
      </c>
      <c r="C68" s="154" t="s">
        <v>56</v>
      </c>
      <c r="D68" s="152" t="s">
        <v>124</v>
      </c>
      <c r="E68" s="298">
        <v>11</v>
      </c>
      <c r="F68" s="269"/>
      <c r="G68" s="158"/>
      <c r="H68" s="157">
        <f>H69+H73</f>
        <v>670368</v>
      </c>
      <c r="I68" s="15"/>
    </row>
    <row r="69" spans="1:9" s="17" customFormat="1" ht="63.75" customHeight="1">
      <c r="A69" s="504" t="s">
        <v>457</v>
      </c>
      <c r="B69" s="154" t="s">
        <v>49</v>
      </c>
      <c r="C69" s="154" t="s">
        <v>56</v>
      </c>
      <c r="D69" s="152" t="s">
        <v>124</v>
      </c>
      <c r="E69" s="298" t="s">
        <v>354</v>
      </c>
      <c r="F69" s="269"/>
      <c r="G69" s="158"/>
      <c r="H69" s="157">
        <f>H70</f>
        <v>620368</v>
      </c>
      <c r="I69" s="15"/>
    </row>
    <row r="70" spans="1:9" s="17" customFormat="1" ht="57" customHeight="1">
      <c r="A70" s="504" t="s">
        <v>109</v>
      </c>
      <c r="B70" s="154" t="s">
        <v>49</v>
      </c>
      <c r="C70" s="154" t="s">
        <v>56</v>
      </c>
      <c r="D70" s="152" t="s">
        <v>124</v>
      </c>
      <c r="E70" s="510" t="s">
        <v>122</v>
      </c>
      <c r="F70" s="269"/>
      <c r="G70" s="158"/>
      <c r="H70" s="157">
        <f>H71</f>
        <v>620368</v>
      </c>
      <c r="I70" s="15"/>
    </row>
    <row r="71" spans="1:9" s="17" customFormat="1" ht="55.5" customHeight="1">
      <c r="A71" s="131" t="s">
        <v>215</v>
      </c>
      <c r="B71" s="297" t="s">
        <v>49</v>
      </c>
      <c r="C71" s="297" t="s">
        <v>56</v>
      </c>
      <c r="D71" s="155" t="s">
        <v>124</v>
      </c>
      <c r="E71" s="426" t="s">
        <v>122</v>
      </c>
      <c r="F71" s="282" t="s">
        <v>123</v>
      </c>
      <c r="G71" s="158"/>
      <c r="H71" s="264">
        <f>H72</f>
        <v>620368</v>
      </c>
      <c r="I71" s="15"/>
    </row>
    <row r="72" spans="1:9" s="17" customFormat="1" ht="52.5" customHeight="1">
      <c r="A72" s="131" t="s">
        <v>108</v>
      </c>
      <c r="B72" s="110" t="s">
        <v>49</v>
      </c>
      <c r="C72" s="110" t="s">
        <v>56</v>
      </c>
      <c r="D72" s="153" t="s">
        <v>124</v>
      </c>
      <c r="E72" s="426" t="s">
        <v>122</v>
      </c>
      <c r="F72" s="282" t="s">
        <v>123</v>
      </c>
      <c r="G72" s="274" t="s">
        <v>58</v>
      </c>
      <c r="H72" s="264">
        <v>620368</v>
      </c>
      <c r="I72" s="15"/>
    </row>
    <row r="73" spans="1:9" s="17" customFormat="1" ht="75.75" customHeight="1">
      <c r="A73" s="504" t="s">
        <v>458</v>
      </c>
      <c r="B73" s="154" t="s">
        <v>49</v>
      </c>
      <c r="C73" s="154" t="s">
        <v>56</v>
      </c>
      <c r="D73" s="152" t="s">
        <v>124</v>
      </c>
      <c r="E73" s="298" t="s">
        <v>355</v>
      </c>
      <c r="F73" s="269"/>
      <c r="G73" s="300"/>
      <c r="H73" s="157">
        <f>H74</f>
        <v>50000</v>
      </c>
      <c r="I73" s="15"/>
    </row>
    <row r="74" spans="1:9" s="17" customFormat="1" ht="54.75" customHeight="1">
      <c r="A74" s="504" t="s">
        <v>110</v>
      </c>
      <c r="B74" s="154" t="s">
        <v>49</v>
      </c>
      <c r="C74" s="154" t="s">
        <v>56</v>
      </c>
      <c r="D74" s="152" t="s">
        <v>124</v>
      </c>
      <c r="E74" s="298" t="s">
        <v>356</v>
      </c>
      <c r="F74" s="269"/>
      <c r="G74" s="300"/>
      <c r="H74" s="157">
        <f>H75</f>
        <v>50000</v>
      </c>
      <c r="I74" s="15"/>
    </row>
    <row r="75" spans="1:9" s="17" customFormat="1" ht="48" customHeight="1">
      <c r="A75" s="131" t="s">
        <v>17</v>
      </c>
      <c r="B75" s="110" t="s">
        <v>49</v>
      </c>
      <c r="C75" s="110" t="s">
        <v>56</v>
      </c>
      <c r="D75" s="153" t="s">
        <v>124</v>
      </c>
      <c r="E75" s="421" t="s">
        <v>356</v>
      </c>
      <c r="F75" s="282" t="s">
        <v>18</v>
      </c>
      <c r="G75" s="301"/>
      <c r="H75" s="264">
        <f>H76</f>
        <v>50000</v>
      </c>
      <c r="I75" s="15"/>
    </row>
    <row r="76" spans="1:9" s="17" customFormat="1" ht="51.75" customHeight="1">
      <c r="A76" s="131" t="s">
        <v>108</v>
      </c>
      <c r="B76" s="110" t="s">
        <v>49</v>
      </c>
      <c r="C76" s="110" t="s">
        <v>56</v>
      </c>
      <c r="D76" s="153" t="s">
        <v>124</v>
      </c>
      <c r="E76" s="421" t="s">
        <v>356</v>
      </c>
      <c r="F76" s="282" t="s">
        <v>18</v>
      </c>
      <c r="G76" s="301" t="s">
        <v>58</v>
      </c>
      <c r="H76" s="264">
        <v>50000</v>
      </c>
      <c r="I76" s="15"/>
    </row>
    <row r="77" spans="1:9" s="17" customFormat="1" ht="31.5" customHeight="1">
      <c r="A77" s="134" t="s">
        <v>126</v>
      </c>
      <c r="B77" s="154" t="s">
        <v>49</v>
      </c>
      <c r="C77" s="154" t="s">
        <v>56</v>
      </c>
      <c r="D77" s="152" t="s">
        <v>127</v>
      </c>
      <c r="E77" s="302"/>
      <c r="F77" s="303"/>
      <c r="G77" s="300"/>
      <c r="H77" s="157">
        <f>H78+H83+H90+H95</f>
        <v>391920</v>
      </c>
      <c r="I77" s="15"/>
    </row>
    <row r="78" spans="1:9" s="17" customFormat="1" ht="73.5" customHeight="1">
      <c r="A78" s="134" t="s">
        <v>575</v>
      </c>
      <c r="B78" s="154" t="s">
        <v>49</v>
      </c>
      <c r="C78" s="154" t="s">
        <v>56</v>
      </c>
      <c r="D78" s="152" t="s">
        <v>127</v>
      </c>
      <c r="E78" s="511" t="s">
        <v>128</v>
      </c>
      <c r="F78" s="502"/>
      <c r="G78" s="300"/>
      <c r="H78" s="157">
        <f>H79</f>
        <v>150000</v>
      </c>
      <c r="I78" s="15"/>
    </row>
    <row r="79" spans="1:9" s="17" customFormat="1" ht="87" customHeight="1">
      <c r="A79" s="134" t="s">
        <v>576</v>
      </c>
      <c r="B79" s="154" t="s">
        <v>49</v>
      </c>
      <c r="C79" s="154" t="s">
        <v>56</v>
      </c>
      <c r="D79" s="152" t="s">
        <v>127</v>
      </c>
      <c r="E79" s="511" t="s">
        <v>339</v>
      </c>
      <c r="F79" s="502"/>
      <c r="G79" s="300"/>
      <c r="H79" s="157">
        <f>H80</f>
        <v>150000</v>
      </c>
      <c r="I79" s="15"/>
    </row>
    <row r="80" spans="1:9" s="17" customFormat="1" ht="65.25" customHeight="1">
      <c r="A80" s="134" t="s">
        <v>340</v>
      </c>
      <c r="B80" s="154" t="s">
        <v>49</v>
      </c>
      <c r="C80" s="154" t="s">
        <v>56</v>
      </c>
      <c r="D80" s="152" t="s">
        <v>127</v>
      </c>
      <c r="E80" s="511" t="s">
        <v>163</v>
      </c>
      <c r="F80" s="502"/>
      <c r="G80" s="300"/>
      <c r="H80" s="157">
        <f>H81</f>
        <v>150000</v>
      </c>
      <c r="I80" s="15"/>
    </row>
    <row r="81" spans="1:9" s="17" customFormat="1" ht="44.25" customHeight="1">
      <c r="A81" s="131" t="s">
        <v>148</v>
      </c>
      <c r="B81" s="110" t="s">
        <v>49</v>
      </c>
      <c r="C81" s="110" t="s">
        <v>56</v>
      </c>
      <c r="D81" s="153" t="s">
        <v>127</v>
      </c>
      <c r="E81" s="407" t="s">
        <v>163</v>
      </c>
      <c r="F81" s="538" t="s">
        <v>107</v>
      </c>
      <c r="G81" s="301"/>
      <c r="H81" s="264">
        <f>H82</f>
        <v>150000</v>
      </c>
      <c r="I81" s="15"/>
    </row>
    <row r="82" spans="1:9" s="17" customFormat="1" ht="51.75" customHeight="1">
      <c r="A82" s="131" t="s">
        <v>108</v>
      </c>
      <c r="B82" s="110" t="s">
        <v>49</v>
      </c>
      <c r="C82" s="110" t="s">
        <v>56</v>
      </c>
      <c r="D82" s="153" t="s">
        <v>127</v>
      </c>
      <c r="E82" s="407" t="s">
        <v>163</v>
      </c>
      <c r="F82" s="538" t="s">
        <v>107</v>
      </c>
      <c r="G82" s="301" t="s">
        <v>58</v>
      </c>
      <c r="H82" s="264">
        <v>150000</v>
      </c>
      <c r="I82" s="15"/>
    </row>
    <row r="83" spans="1:38" s="24" customFormat="1" ht="90.75" customHeight="1">
      <c r="A83" s="520" t="s">
        <v>459</v>
      </c>
      <c r="B83" s="154" t="s">
        <v>49</v>
      </c>
      <c r="C83" s="154" t="s">
        <v>56</v>
      </c>
      <c r="D83" s="152" t="s">
        <v>127</v>
      </c>
      <c r="E83" s="511" t="s">
        <v>64</v>
      </c>
      <c r="F83" s="502"/>
      <c r="G83" s="154"/>
      <c r="H83" s="157">
        <f>H84</f>
        <v>64896</v>
      </c>
      <c r="I83" s="1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9" s="17" customFormat="1" ht="71.25" customHeight="1">
      <c r="A84" s="128" t="s">
        <v>460</v>
      </c>
      <c r="B84" s="154" t="s">
        <v>49</v>
      </c>
      <c r="C84" s="154" t="s">
        <v>56</v>
      </c>
      <c r="D84" s="152" t="s">
        <v>127</v>
      </c>
      <c r="E84" s="481" t="s">
        <v>443</v>
      </c>
      <c r="F84" s="303"/>
      <c r="G84" s="300"/>
      <c r="H84" s="157">
        <f>H85</f>
        <v>64896</v>
      </c>
      <c r="I84" s="15"/>
    </row>
    <row r="85" spans="1:9" s="17" customFormat="1" ht="66.75" customHeight="1">
      <c r="A85" s="497" t="s">
        <v>362</v>
      </c>
      <c r="B85" s="154" t="s">
        <v>49</v>
      </c>
      <c r="C85" s="154" t="s">
        <v>56</v>
      </c>
      <c r="D85" s="152" t="s">
        <v>127</v>
      </c>
      <c r="E85" s="481" t="s">
        <v>446</v>
      </c>
      <c r="F85" s="303"/>
      <c r="G85" s="300"/>
      <c r="H85" s="157">
        <f>H88+H86</f>
        <v>64896</v>
      </c>
      <c r="I85" s="15"/>
    </row>
    <row r="86" spans="1:9" s="17" customFormat="1" ht="66.75" customHeight="1">
      <c r="A86" s="126" t="s">
        <v>445</v>
      </c>
      <c r="B86" s="110" t="s">
        <v>49</v>
      </c>
      <c r="C86" s="110" t="s">
        <v>56</v>
      </c>
      <c r="D86" s="153" t="s">
        <v>127</v>
      </c>
      <c r="E86" s="315" t="s">
        <v>446</v>
      </c>
      <c r="F86" s="146" t="s">
        <v>613</v>
      </c>
      <c r="G86" s="300"/>
      <c r="H86" s="264">
        <f>H87</f>
        <v>45427</v>
      </c>
      <c r="I86" s="15"/>
    </row>
    <row r="87" spans="1:9" s="17" customFormat="1" ht="66.75" customHeight="1">
      <c r="A87" s="131" t="s">
        <v>108</v>
      </c>
      <c r="B87" s="110" t="s">
        <v>49</v>
      </c>
      <c r="C87" s="110" t="s">
        <v>56</v>
      </c>
      <c r="D87" s="153" t="s">
        <v>127</v>
      </c>
      <c r="E87" s="315" t="s">
        <v>446</v>
      </c>
      <c r="F87" s="146" t="s">
        <v>613</v>
      </c>
      <c r="G87" s="301" t="s">
        <v>58</v>
      </c>
      <c r="H87" s="264">
        <v>45427</v>
      </c>
      <c r="I87" s="15"/>
    </row>
    <row r="88" spans="1:9" s="17" customFormat="1" ht="76.5" customHeight="1">
      <c r="A88" s="126" t="s">
        <v>445</v>
      </c>
      <c r="B88" s="110" t="s">
        <v>49</v>
      </c>
      <c r="C88" s="110" t="s">
        <v>56</v>
      </c>
      <c r="D88" s="153" t="s">
        <v>127</v>
      </c>
      <c r="E88" s="315" t="s">
        <v>446</v>
      </c>
      <c r="F88" s="146" t="s">
        <v>444</v>
      </c>
      <c r="G88" s="301"/>
      <c r="H88" s="264">
        <f>H89</f>
        <v>19469</v>
      </c>
      <c r="I88" s="15"/>
    </row>
    <row r="89" spans="1:9" s="17" customFormat="1" ht="40.5" customHeight="1">
      <c r="A89" s="131" t="s">
        <v>108</v>
      </c>
      <c r="B89" s="110" t="s">
        <v>49</v>
      </c>
      <c r="C89" s="110" t="s">
        <v>56</v>
      </c>
      <c r="D89" s="153" t="s">
        <v>127</v>
      </c>
      <c r="E89" s="315" t="s">
        <v>446</v>
      </c>
      <c r="F89" s="146" t="s">
        <v>444</v>
      </c>
      <c r="G89" s="301" t="s">
        <v>58</v>
      </c>
      <c r="H89" s="264">
        <v>19469</v>
      </c>
      <c r="I89" s="15"/>
    </row>
    <row r="90" spans="1:38" s="24" customFormat="1" ht="90.75" customHeight="1">
      <c r="A90" s="268" t="s">
        <v>456</v>
      </c>
      <c r="B90" s="154" t="s">
        <v>49</v>
      </c>
      <c r="C90" s="154" t="s">
        <v>56</v>
      </c>
      <c r="D90" s="152" t="s">
        <v>127</v>
      </c>
      <c r="E90" s="501">
        <v>11</v>
      </c>
      <c r="F90" s="502"/>
      <c r="G90" s="503"/>
      <c r="H90" s="157">
        <f>H91</f>
        <v>30000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9" s="17" customFormat="1" ht="63.75" customHeight="1">
      <c r="A91" s="504" t="s">
        <v>457</v>
      </c>
      <c r="B91" s="154" t="s">
        <v>49</v>
      </c>
      <c r="C91" s="154" t="s">
        <v>56</v>
      </c>
      <c r="D91" s="152" t="s">
        <v>127</v>
      </c>
      <c r="E91" s="298" t="s">
        <v>354</v>
      </c>
      <c r="F91" s="269"/>
      <c r="G91" s="158"/>
      <c r="H91" s="157">
        <f>H92</f>
        <v>30000</v>
      </c>
      <c r="I91" s="15"/>
    </row>
    <row r="92" spans="1:38" s="24" customFormat="1" ht="50.25" customHeight="1">
      <c r="A92" s="505" t="s">
        <v>111</v>
      </c>
      <c r="B92" s="503" t="s">
        <v>49</v>
      </c>
      <c r="C92" s="503" t="s">
        <v>56</v>
      </c>
      <c r="D92" s="156" t="s">
        <v>127</v>
      </c>
      <c r="E92" s="506" t="s">
        <v>357</v>
      </c>
      <c r="F92" s="496"/>
      <c r="G92" s="267"/>
      <c r="H92" s="157">
        <f>H93</f>
        <v>30000</v>
      </c>
      <c r="I92" s="1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s="24" customFormat="1" ht="58.5" customHeight="1">
      <c r="A93" s="305" t="s">
        <v>272</v>
      </c>
      <c r="B93" s="304" t="s">
        <v>49</v>
      </c>
      <c r="C93" s="304" t="s">
        <v>56</v>
      </c>
      <c r="D93" s="304" t="s">
        <v>127</v>
      </c>
      <c r="E93" s="406" t="s">
        <v>357</v>
      </c>
      <c r="F93" s="307" t="s">
        <v>257</v>
      </c>
      <c r="G93" s="304"/>
      <c r="H93" s="264">
        <f>H94</f>
        <v>30000</v>
      </c>
      <c r="I93" s="11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s="24" customFormat="1" ht="50.25" customHeight="1">
      <c r="A94" s="131" t="s">
        <v>108</v>
      </c>
      <c r="B94" s="304" t="s">
        <v>49</v>
      </c>
      <c r="C94" s="304" t="s">
        <v>56</v>
      </c>
      <c r="D94" s="304" t="s">
        <v>127</v>
      </c>
      <c r="E94" s="406" t="s">
        <v>299</v>
      </c>
      <c r="F94" s="307" t="s">
        <v>257</v>
      </c>
      <c r="G94" s="304" t="s">
        <v>58</v>
      </c>
      <c r="H94" s="264">
        <v>30000</v>
      </c>
      <c r="I94" s="11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s="24" customFormat="1" ht="55.5" customHeight="1">
      <c r="A95" s="268" t="s">
        <v>227</v>
      </c>
      <c r="B95" s="154" t="s">
        <v>49</v>
      </c>
      <c r="C95" s="154" t="s">
        <v>56</v>
      </c>
      <c r="D95" s="152" t="s">
        <v>127</v>
      </c>
      <c r="E95" s="298">
        <v>77</v>
      </c>
      <c r="F95" s="269"/>
      <c r="G95" s="304"/>
      <c r="H95" s="157">
        <f>H96</f>
        <v>147024</v>
      </c>
      <c r="I95" s="1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s="24" customFormat="1" ht="60.75" customHeight="1">
      <c r="A96" s="126" t="s">
        <v>228</v>
      </c>
      <c r="B96" s="110" t="s">
        <v>49</v>
      </c>
      <c r="C96" s="110" t="s">
        <v>56</v>
      </c>
      <c r="D96" s="153" t="s">
        <v>127</v>
      </c>
      <c r="E96" s="406" t="s">
        <v>425</v>
      </c>
      <c r="F96" s="273"/>
      <c r="G96" s="411"/>
      <c r="H96" s="264">
        <f>H97</f>
        <v>147024</v>
      </c>
      <c r="I96" s="1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s="24" customFormat="1" ht="90.75" customHeight="1">
      <c r="A97" s="131" t="s">
        <v>442</v>
      </c>
      <c r="B97" s="110" t="s">
        <v>49</v>
      </c>
      <c r="C97" s="110" t="s">
        <v>56</v>
      </c>
      <c r="D97" s="153" t="s">
        <v>127</v>
      </c>
      <c r="E97" s="425" t="s">
        <v>447</v>
      </c>
      <c r="F97" s="427" t="s">
        <v>440</v>
      </c>
      <c r="G97" s="411"/>
      <c r="H97" s="264">
        <f>H98</f>
        <v>147024</v>
      </c>
      <c r="I97" s="1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s="24" customFormat="1" ht="47.25" customHeight="1">
      <c r="A98" s="131" t="s">
        <v>441</v>
      </c>
      <c r="B98" s="110" t="s">
        <v>49</v>
      </c>
      <c r="C98" s="110" t="s">
        <v>56</v>
      </c>
      <c r="D98" s="153" t="s">
        <v>127</v>
      </c>
      <c r="E98" s="421" t="s">
        <v>161</v>
      </c>
      <c r="F98" s="427" t="s">
        <v>440</v>
      </c>
      <c r="G98" s="304" t="s">
        <v>63</v>
      </c>
      <c r="H98" s="264">
        <v>147024</v>
      </c>
      <c r="I98" s="11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9" s="25" customFormat="1" ht="42" customHeight="1">
      <c r="A99" s="134" t="s">
        <v>30</v>
      </c>
      <c r="B99" s="154" t="s">
        <v>49</v>
      </c>
      <c r="C99" s="154" t="s">
        <v>128</v>
      </c>
      <c r="D99" s="154"/>
      <c r="E99" s="428"/>
      <c r="F99" s="429"/>
      <c r="G99" s="154"/>
      <c r="H99" s="157">
        <f>H100+H106+H123</f>
        <v>4852986</v>
      </c>
      <c r="I99" s="3"/>
    </row>
    <row r="100" spans="1:9" s="25" customFormat="1" ht="43.5" customHeight="1">
      <c r="A100" s="134" t="s">
        <v>31</v>
      </c>
      <c r="B100" s="154" t="s">
        <v>49</v>
      </c>
      <c r="C100" s="154" t="s">
        <v>128</v>
      </c>
      <c r="D100" s="154" t="s">
        <v>50</v>
      </c>
      <c r="E100" s="308"/>
      <c r="F100" s="309"/>
      <c r="G100" s="154"/>
      <c r="H100" s="157">
        <f>H101</f>
        <v>30000</v>
      </c>
      <c r="I100" s="3"/>
    </row>
    <row r="101" spans="1:9" s="17" customFormat="1" ht="70.5" customHeight="1">
      <c r="A101" s="127" t="s">
        <v>459</v>
      </c>
      <c r="B101" s="154" t="s">
        <v>49</v>
      </c>
      <c r="C101" s="154" t="s">
        <v>128</v>
      </c>
      <c r="D101" s="154" t="s">
        <v>50</v>
      </c>
      <c r="E101" s="481" t="s">
        <v>29</v>
      </c>
      <c r="F101" s="499"/>
      <c r="G101" s="154"/>
      <c r="H101" s="157">
        <f>H102</f>
        <v>30000</v>
      </c>
      <c r="I101" s="15"/>
    </row>
    <row r="102" spans="1:9" s="17" customFormat="1" ht="74.25" customHeight="1">
      <c r="A102" s="129" t="s">
        <v>461</v>
      </c>
      <c r="B102" s="154" t="s">
        <v>49</v>
      </c>
      <c r="C102" s="154" t="s">
        <v>128</v>
      </c>
      <c r="D102" s="154" t="s">
        <v>50</v>
      </c>
      <c r="E102" s="481" t="s">
        <v>358</v>
      </c>
      <c r="F102" s="269"/>
      <c r="G102" s="154" t="s">
        <v>314</v>
      </c>
      <c r="H102" s="157">
        <f>H103</f>
        <v>30000</v>
      </c>
      <c r="I102" s="15"/>
    </row>
    <row r="103" spans="1:9" s="17" customFormat="1" ht="77.25" customHeight="1">
      <c r="A103" s="129" t="s">
        <v>359</v>
      </c>
      <c r="B103" s="154" t="s">
        <v>49</v>
      </c>
      <c r="C103" s="154" t="s">
        <v>128</v>
      </c>
      <c r="D103" s="154" t="s">
        <v>50</v>
      </c>
      <c r="E103" s="486" t="s">
        <v>360</v>
      </c>
      <c r="F103" s="496"/>
      <c r="G103" s="154"/>
      <c r="H103" s="157">
        <f>H104</f>
        <v>30000</v>
      </c>
      <c r="I103" s="15"/>
    </row>
    <row r="104" spans="1:9" s="17" customFormat="1" ht="48" customHeight="1">
      <c r="A104" s="126" t="s">
        <v>195</v>
      </c>
      <c r="B104" s="110" t="s">
        <v>49</v>
      </c>
      <c r="C104" s="110" t="s">
        <v>128</v>
      </c>
      <c r="D104" s="110" t="s">
        <v>50</v>
      </c>
      <c r="E104" s="422" t="s">
        <v>361</v>
      </c>
      <c r="F104" s="311" t="s">
        <v>164</v>
      </c>
      <c r="G104" s="110"/>
      <c r="H104" s="264">
        <f>H105</f>
        <v>30000</v>
      </c>
      <c r="I104" s="15"/>
    </row>
    <row r="105" spans="1:9" s="25" customFormat="1" ht="54" customHeight="1">
      <c r="A105" s="131" t="s">
        <v>108</v>
      </c>
      <c r="B105" s="110" t="s">
        <v>49</v>
      </c>
      <c r="C105" s="110" t="s">
        <v>128</v>
      </c>
      <c r="D105" s="110" t="s">
        <v>50</v>
      </c>
      <c r="E105" s="422" t="s">
        <v>361</v>
      </c>
      <c r="F105" s="311" t="s">
        <v>164</v>
      </c>
      <c r="G105" s="110" t="s">
        <v>58</v>
      </c>
      <c r="H105" s="264">
        <v>30000</v>
      </c>
      <c r="I105" s="3"/>
    </row>
    <row r="106" spans="1:9" s="17" customFormat="1" ht="46.5" customHeight="1">
      <c r="A106" s="134" t="s">
        <v>129</v>
      </c>
      <c r="B106" s="154" t="s">
        <v>49</v>
      </c>
      <c r="C106" s="154" t="s">
        <v>128</v>
      </c>
      <c r="D106" s="154" t="s">
        <v>51</v>
      </c>
      <c r="E106" s="481"/>
      <c r="F106" s="269"/>
      <c r="G106" s="154"/>
      <c r="H106" s="157">
        <f>H107+H112+H117</f>
        <v>1750000</v>
      </c>
      <c r="I106" s="15"/>
    </row>
    <row r="107" spans="1:9" s="17" customFormat="1" ht="57" customHeight="1">
      <c r="A107" s="540" t="s">
        <v>636</v>
      </c>
      <c r="B107" s="154" t="s">
        <v>49</v>
      </c>
      <c r="C107" s="154" t="s">
        <v>128</v>
      </c>
      <c r="D107" s="154" t="s">
        <v>51</v>
      </c>
      <c r="E107" s="481" t="s">
        <v>61</v>
      </c>
      <c r="F107" s="269"/>
      <c r="G107" s="154"/>
      <c r="H107" s="157">
        <f>H108</f>
        <v>500000</v>
      </c>
      <c r="I107" s="15"/>
    </row>
    <row r="108" spans="1:9" s="17" customFormat="1" ht="69.75" customHeight="1">
      <c r="A108" s="541" t="s">
        <v>618</v>
      </c>
      <c r="B108" s="154" t="s">
        <v>49</v>
      </c>
      <c r="C108" s="154" t="s">
        <v>128</v>
      </c>
      <c r="D108" s="154" t="s">
        <v>51</v>
      </c>
      <c r="E108" s="481" t="s">
        <v>615</v>
      </c>
      <c r="F108" s="269"/>
      <c r="G108" s="154"/>
      <c r="H108" s="157">
        <f>H109</f>
        <v>500000</v>
      </c>
      <c r="I108" s="15"/>
    </row>
    <row r="109" spans="1:9" s="17" customFormat="1" ht="50.25" customHeight="1">
      <c r="A109" s="541" t="s">
        <v>637</v>
      </c>
      <c r="B109" s="154" t="s">
        <v>49</v>
      </c>
      <c r="C109" s="154" t="s">
        <v>128</v>
      </c>
      <c r="D109" s="154" t="s">
        <v>51</v>
      </c>
      <c r="E109" s="481" t="s">
        <v>616</v>
      </c>
      <c r="F109" s="269"/>
      <c r="G109" s="154"/>
      <c r="H109" s="157">
        <f>H110</f>
        <v>500000</v>
      </c>
      <c r="I109" s="15"/>
    </row>
    <row r="110" spans="1:9" s="17" customFormat="1" ht="54" customHeight="1">
      <c r="A110" s="535" t="s">
        <v>619</v>
      </c>
      <c r="B110" s="110" t="s">
        <v>49</v>
      </c>
      <c r="C110" s="110" t="s">
        <v>128</v>
      </c>
      <c r="D110" s="110" t="s">
        <v>51</v>
      </c>
      <c r="E110" s="315" t="s">
        <v>616</v>
      </c>
      <c r="F110" s="539" t="s">
        <v>617</v>
      </c>
      <c r="G110" s="110"/>
      <c r="H110" s="264">
        <f>H111</f>
        <v>500000</v>
      </c>
      <c r="I110" s="15"/>
    </row>
    <row r="111" spans="1:9" s="17" customFormat="1" ht="46.5" customHeight="1">
      <c r="A111" s="131" t="s">
        <v>108</v>
      </c>
      <c r="B111" s="110" t="s">
        <v>49</v>
      </c>
      <c r="C111" s="110" t="s">
        <v>128</v>
      </c>
      <c r="D111" s="110" t="s">
        <v>51</v>
      </c>
      <c r="E111" s="315" t="s">
        <v>616</v>
      </c>
      <c r="F111" s="539" t="s">
        <v>617</v>
      </c>
      <c r="G111" s="110" t="s">
        <v>58</v>
      </c>
      <c r="H111" s="264">
        <v>500000</v>
      </c>
      <c r="I111" s="15"/>
    </row>
    <row r="112" spans="1:9" s="17" customFormat="1" ht="69.75" customHeight="1">
      <c r="A112" s="520" t="s">
        <v>459</v>
      </c>
      <c r="B112" s="154" t="s">
        <v>49</v>
      </c>
      <c r="C112" s="154" t="s">
        <v>128</v>
      </c>
      <c r="D112" s="154" t="s">
        <v>51</v>
      </c>
      <c r="E112" s="481" t="s">
        <v>29</v>
      </c>
      <c r="F112" s="269"/>
      <c r="G112" s="154"/>
      <c r="H112" s="157">
        <f>H113</f>
        <v>1200000</v>
      </c>
      <c r="I112" s="15"/>
    </row>
    <row r="113" spans="1:9" s="17" customFormat="1" ht="89.25" customHeight="1">
      <c r="A113" s="128" t="s">
        <v>460</v>
      </c>
      <c r="B113" s="154" t="s">
        <v>49</v>
      </c>
      <c r="C113" s="154" t="s">
        <v>128</v>
      </c>
      <c r="D113" s="154" t="s">
        <v>51</v>
      </c>
      <c r="E113" s="495" t="s">
        <v>32</v>
      </c>
      <c r="F113" s="496"/>
      <c r="G113" s="154"/>
      <c r="H113" s="157">
        <f>H114</f>
        <v>1200000</v>
      </c>
      <c r="I113" s="15"/>
    </row>
    <row r="114" spans="1:9" s="17" customFormat="1" ht="75" customHeight="1">
      <c r="A114" s="497" t="s">
        <v>362</v>
      </c>
      <c r="B114" s="154" t="s">
        <v>49</v>
      </c>
      <c r="C114" s="154" t="s">
        <v>128</v>
      </c>
      <c r="D114" s="152" t="s">
        <v>51</v>
      </c>
      <c r="E114" s="486" t="s">
        <v>173</v>
      </c>
      <c r="F114" s="496"/>
      <c r="G114" s="158"/>
      <c r="H114" s="157">
        <f>H115</f>
        <v>1200000</v>
      </c>
      <c r="I114" s="15"/>
    </row>
    <row r="115" spans="1:9" s="17" customFormat="1" ht="53.25" customHeight="1">
      <c r="A115" s="132" t="s">
        <v>363</v>
      </c>
      <c r="B115" s="143" t="s">
        <v>49</v>
      </c>
      <c r="C115" s="143" t="s">
        <v>128</v>
      </c>
      <c r="D115" s="144" t="s">
        <v>51</v>
      </c>
      <c r="E115" s="315" t="s">
        <v>173</v>
      </c>
      <c r="F115" s="312" t="s">
        <v>364</v>
      </c>
      <c r="G115" s="108"/>
      <c r="H115" s="112">
        <f>H116</f>
        <v>1200000</v>
      </c>
      <c r="I115" s="15"/>
    </row>
    <row r="116" spans="1:9" s="17" customFormat="1" ht="51.75" customHeight="1">
      <c r="A116" s="131" t="s">
        <v>108</v>
      </c>
      <c r="B116" s="110" t="s">
        <v>49</v>
      </c>
      <c r="C116" s="110" t="s">
        <v>128</v>
      </c>
      <c r="D116" s="110" t="s">
        <v>51</v>
      </c>
      <c r="E116" s="407" t="s">
        <v>173</v>
      </c>
      <c r="F116" s="313" t="s">
        <v>364</v>
      </c>
      <c r="G116" s="110" t="s">
        <v>58</v>
      </c>
      <c r="H116" s="264">
        <v>1200000</v>
      </c>
      <c r="I116" s="15"/>
    </row>
    <row r="117" spans="1:9" s="17" customFormat="1" ht="57" customHeight="1">
      <c r="A117" s="268" t="s">
        <v>227</v>
      </c>
      <c r="B117" s="154" t="s">
        <v>49</v>
      </c>
      <c r="C117" s="154" t="s">
        <v>128</v>
      </c>
      <c r="D117" s="152" t="s">
        <v>51</v>
      </c>
      <c r="E117" s="314" t="s">
        <v>25</v>
      </c>
      <c r="F117" s="269"/>
      <c r="G117" s="158"/>
      <c r="H117" s="157">
        <f>H118</f>
        <v>50000</v>
      </c>
      <c r="I117" s="15"/>
    </row>
    <row r="118" spans="1:9" s="17" customFormat="1" ht="42.75" customHeight="1">
      <c r="A118" s="126" t="s">
        <v>228</v>
      </c>
      <c r="B118" s="110" t="s">
        <v>49</v>
      </c>
      <c r="C118" s="110" t="s">
        <v>128</v>
      </c>
      <c r="D118" s="110" t="s">
        <v>51</v>
      </c>
      <c r="E118" s="315" t="s">
        <v>175</v>
      </c>
      <c r="F118" s="282"/>
      <c r="G118" s="110"/>
      <c r="H118" s="264">
        <f>H120+H122</f>
        <v>50000</v>
      </c>
      <c r="I118" s="15"/>
    </row>
    <row r="119" spans="1:9" s="17" customFormat="1" ht="53.25" customHeight="1">
      <c r="A119" s="132" t="s">
        <v>365</v>
      </c>
      <c r="B119" s="143" t="s">
        <v>49</v>
      </c>
      <c r="C119" s="143" t="s">
        <v>128</v>
      </c>
      <c r="D119" s="144" t="s">
        <v>51</v>
      </c>
      <c r="E119" s="315" t="s">
        <v>161</v>
      </c>
      <c r="F119" s="312" t="s">
        <v>366</v>
      </c>
      <c r="G119" s="108"/>
      <c r="H119" s="112">
        <f>H120</f>
        <v>25000</v>
      </c>
      <c r="I119" s="15"/>
    </row>
    <row r="120" spans="1:9" s="17" customFormat="1" ht="51.75" customHeight="1">
      <c r="A120" s="131" t="s">
        <v>108</v>
      </c>
      <c r="B120" s="110" t="s">
        <v>49</v>
      </c>
      <c r="C120" s="110" t="s">
        <v>128</v>
      </c>
      <c r="D120" s="110" t="s">
        <v>51</v>
      </c>
      <c r="E120" s="315" t="s">
        <v>161</v>
      </c>
      <c r="F120" s="313" t="s">
        <v>366</v>
      </c>
      <c r="G120" s="110" t="s">
        <v>58</v>
      </c>
      <c r="H120" s="264">
        <v>25000</v>
      </c>
      <c r="I120" s="15"/>
    </row>
    <row r="121" spans="1:9" s="17" customFormat="1" ht="53.25" customHeight="1">
      <c r="A121" s="132" t="s">
        <v>367</v>
      </c>
      <c r="B121" s="143" t="s">
        <v>49</v>
      </c>
      <c r="C121" s="143" t="s">
        <v>128</v>
      </c>
      <c r="D121" s="144" t="s">
        <v>51</v>
      </c>
      <c r="E121" s="315" t="s">
        <v>161</v>
      </c>
      <c r="F121" s="312" t="s">
        <v>368</v>
      </c>
      <c r="G121" s="108"/>
      <c r="H121" s="112">
        <f>H122</f>
        <v>25000</v>
      </c>
      <c r="I121" s="15"/>
    </row>
    <row r="122" spans="1:9" s="17" customFormat="1" ht="51.75" customHeight="1">
      <c r="A122" s="131" t="s">
        <v>108</v>
      </c>
      <c r="B122" s="110" t="s">
        <v>49</v>
      </c>
      <c r="C122" s="110" t="s">
        <v>128</v>
      </c>
      <c r="D122" s="110" t="s">
        <v>51</v>
      </c>
      <c r="E122" s="315" t="s">
        <v>161</v>
      </c>
      <c r="F122" s="313" t="s">
        <v>368</v>
      </c>
      <c r="G122" s="110" t="s">
        <v>58</v>
      </c>
      <c r="H122" s="264">
        <v>25000</v>
      </c>
      <c r="I122" s="15"/>
    </row>
    <row r="123" spans="1:9" s="17" customFormat="1" ht="33" customHeight="1">
      <c r="A123" s="134" t="s">
        <v>130</v>
      </c>
      <c r="B123" s="154" t="s">
        <v>49</v>
      </c>
      <c r="C123" s="154" t="s">
        <v>128</v>
      </c>
      <c r="D123" s="154" t="s">
        <v>105</v>
      </c>
      <c r="E123" s="308"/>
      <c r="F123" s="309"/>
      <c r="G123" s="154"/>
      <c r="H123" s="157">
        <f>H124+H134</f>
        <v>3072986</v>
      </c>
      <c r="I123" s="15"/>
    </row>
    <row r="124" spans="1:38" s="26" customFormat="1" ht="90.75" customHeight="1">
      <c r="A124" s="127" t="s">
        <v>459</v>
      </c>
      <c r="B124" s="154" t="s">
        <v>49</v>
      </c>
      <c r="C124" s="154" t="s">
        <v>128</v>
      </c>
      <c r="D124" s="152" t="s">
        <v>105</v>
      </c>
      <c r="E124" s="314" t="s">
        <v>29</v>
      </c>
      <c r="F124" s="303"/>
      <c r="G124" s="512"/>
      <c r="H124" s="157">
        <f>H125</f>
        <v>1856413</v>
      </c>
      <c r="I124" s="260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</row>
    <row r="125" spans="1:38" s="24" customFormat="1" ht="78.75" customHeight="1">
      <c r="A125" s="129" t="s">
        <v>462</v>
      </c>
      <c r="B125" s="488" t="s">
        <v>49</v>
      </c>
      <c r="C125" s="488" t="s">
        <v>128</v>
      </c>
      <c r="D125" s="489" t="s">
        <v>105</v>
      </c>
      <c r="E125" s="314" t="s">
        <v>358</v>
      </c>
      <c r="F125" s="269"/>
      <c r="G125" s="490"/>
      <c r="H125" s="491">
        <f>H126+H129</f>
        <v>1856413</v>
      </c>
      <c r="I125" s="11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1:38" s="24" customFormat="1" ht="74.25" customHeight="1">
      <c r="A126" s="480" t="s">
        <v>369</v>
      </c>
      <c r="B126" s="488" t="s">
        <v>49</v>
      </c>
      <c r="C126" s="488" t="s">
        <v>128</v>
      </c>
      <c r="D126" s="489" t="s">
        <v>105</v>
      </c>
      <c r="E126" s="314" t="s">
        <v>370</v>
      </c>
      <c r="F126" s="269"/>
      <c r="G126" s="490"/>
      <c r="H126" s="491">
        <f>H127</f>
        <v>1343707</v>
      </c>
      <c r="I126" s="11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1:9" s="23" customFormat="1" ht="41.25" customHeight="1">
      <c r="A127" s="132" t="s">
        <v>149</v>
      </c>
      <c r="B127" s="143" t="s">
        <v>49</v>
      </c>
      <c r="C127" s="143" t="s">
        <v>128</v>
      </c>
      <c r="D127" s="144" t="s">
        <v>105</v>
      </c>
      <c r="E127" s="315" t="s">
        <v>370</v>
      </c>
      <c r="F127" s="312" t="s">
        <v>165</v>
      </c>
      <c r="G127" s="108"/>
      <c r="H127" s="112">
        <f>H128</f>
        <v>1343707</v>
      </c>
      <c r="I127" s="11"/>
    </row>
    <row r="128" spans="1:9" s="23" customFormat="1" ht="54" customHeight="1">
      <c r="A128" s="131" t="s">
        <v>108</v>
      </c>
      <c r="B128" s="143" t="s">
        <v>49</v>
      </c>
      <c r="C128" s="143" t="s">
        <v>128</v>
      </c>
      <c r="D128" s="144" t="s">
        <v>105</v>
      </c>
      <c r="E128" s="315" t="s">
        <v>298</v>
      </c>
      <c r="F128" s="312" t="s">
        <v>165</v>
      </c>
      <c r="G128" s="108" t="s">
        <v>58</v>
      </c>
      <c r="H128" s="112">
        <v>1343707</v>
      </c>
      <c r="I128" s="11"/>
    </row>
    <row r="129" spans="1:9" s="523" customFormat="1" ht="72.75" customHeight="1">
      <c r="A129" s="480" t="s">
        <v>620</v>
      </c>
      <c r="B129" s="488" t="s">
        <v>49</v>
      </c>
      <c r="C129" s="488" t="s">
        <v>128</v>
      </c>
      <c r="D129" s="489" t="s">
        <v>105</v>
      </c>
      <c r="E129" s="495" t="s">
        <v>621</v>
      </c>
      <c r="F129" s="487"/>
      <c r="G129" s="490"/>
      <c r="H129" s="491">
        <f>H130+H132</f>
        <v>512706</v>
      </c>
      <c r="I129" s="522"/>
    </row>
    <row r="130" spans="1:9" s="23" customFormat="1" ht="54" customHeight="1">
      <c r="A130" s="131" t="s">
        <v>624</v>
      </c>
      <c r="B130" s="143" t="s">
        <v>49</v>
      </c>
      <c r="C130" s="143" t="s">
        <v>128</v>
      </c>
      <c r="D130" s="144" t="s">
        <v>105</v>
      </c>
      <c r="E130" s="542" t="s">
        <v>621</v>
      </c>
      <c r="F130" s="543" t="s">
        <v>622</v>
      </c>
      <c r="G130" s="108"/>
      <c r="H130" s="112">
        <f>H131</f>
        <v>307624</v>
      </c>
      <c r="I130" s="11"/>
    </row>
    <row r="131" spans="1:9" s="23" customFormat="1" ht="54" customHeight="1">
      <c r="A131" s="131" t="s">
        <v>108</v>
      </c>
      <c r="B131" s="143" t="s">
        <v>49</v>
      </c>
      <c r="C131" s="143" t="s">
        <v>128</v>
      </c>
      <c r="D131" s="144" t="s">
        <v>105</v>
      </c>
      <c r="E131" s="542" t="s">
        <v>621</v>
      </c>
      <c r="F131" s="543" t="s">
        <v>622</v>
      </c>
      <c r="G131" s="108" t="s">
        <v>58</v>
      </c>
      <c r="H131" s="112">
        <v>307624</v>
      </c>
      <c r="I131" s="11"/>
    </row>
    <row r="132" spans="1:9" s="23" customFormat="1" ht="54" customHeight="1">
      <c r="A132" s="131" t="s">
        <v>625</v>
      </c>
      <c r="B132" s="143" t="s">
        <v>49</v>
      </c>
      <c r="C132" s="143" t="s">
        <v>128</v>
      </c>
      <c r="D132" s="144" t="s">
        <v>105</v>
      </c>
      <c r="E132" s="542" t="s">
        <v>621</v>
      </c>
      <c r="F132" s="543" t="s">
        <v>623</v>
      </c>
      <c r="G132" s="108"/>
      <c r="H132" s="112">
        <f>H133</f>
        <v>205082</v>
      </c>
      <c r="I132" s="11"/>
    </row>
    <row r="133" spans="1:9" s="23" customFormat="1" ht="54" customHeight="1">
      <c r="A133" s="131" t="s">
        <v>108</v>
      </c>
      <c r="B133" s="143" t="s">
        <v>49</v>
      </c>
      <c r="C133" s="143" t="s">
        <v>128</v>
      </c>
      <c r="D133" s="144" t="s">
        <v>105</v>
      </c>
      <c r="E133" s="542" t="s">
        <v>621</v>
      </c>
      <c r="F133" s="543" t="s">
        <v>623</v>
      </c>
      <c r="G133" s="108" t="s">
        <v>58</v>
      </c>
      <c r="H133" s="112">
        <v>205082</v>
      </c>
      <c r="I133" s="11"/>
    </row>
    <row r="134" spans="1:38" s="26" customFormat="1" ht="81" customHeight="1">
      <c r="A134" s="520" t="s">
        <v>569</v>
      </c>
      <c r="B134" s="154" t="s">
        <v>49</v>
      </c>
      <c r="C134" s="154" t="s">
        <v>128</v>
      </c>
      <c r="D134" s="152" t="s">
        <v>105</v>
      </c>
      <c r="E134" s="486" t="s">
        <v>371</v>
      </c>
      <c r="F134" s="487"/>
      <c r="G134" s="158"/>
      <c r="H134" s="157">
        <f>H135</f>
        <v>1216573</v>
      </c>
      <c r="I134" s="260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</row>
    <row r="135" spans="1:38" s="24" customFormat="1" ht="88.5" customHeight="1">
      <c r="A135" s="129" t="s">
        <v>463</v>
      </c>
      <c r="B135" s="488" t="s">
        <v>49</v>
      </c>
      <c r="C135" s="488" t="s">
        <v>128</v>
      </c>
      <c r="D135" s="489" t="s">
        <v>105</v>
      </c>
      <c r="E135" s="314" t="s">
        <v>372</v>
      </c>
      <c r="F135" s="269"/>
      <c r="G135" s="490"/>
      <c r="H135" s="491">
        <f>H136</f>
        <v>1216573</v>
      </c>
      <c r="I135" s="11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1:38" s="24" customFormat="1" ht="88.5" customHeight="1">
      <c r="A136" s="129" t="s">
        <v>463</v>
      </c>
      <c r="B136" s="488" t="s">
        <v>49</v>
      </c>
      <c r="C136" s="488" t="s">
        <v>128</v>
      </c>
      <c r="D136" s="489" t="s">
        <v>105</v>
      </c>
      <c r="E136" s="314" t="s">
        <v>372</v>
      </c>
      <c r="F136" s="269"/>
      <c r="G136" s="490"/>
      <c r="H136" s="491">
        <f>H137</f>
        <v>1216573</v>
      </c>
      <c r="I136" s="11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1:38" s="544" customFormat="1" ht="88.5" customHeight="1">
      <c r="A137" s="132" t="s">
        <v>632</v>
      </c>
      <c r="B137" s="143" t="s">
        <v>49</v>
      </c>
      <c r="C137" s="143" t="s">
        <v>128</v>
      </c>
      <c r="D137" s="144" t="s">
        <v>105</v>
      </c>
      <c r="E137" s="315" t="s">
        <v>568</v>
      </c>
      <c r="F137" s="282"/>
      <c r="G137" s="108"/>
      <c r="H137" s="112">
        <f>H138</f>
        <v>1216573</v>
      </c>
      <c r="I137" s="522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</row>
    <row r="138" spans="1:9" s="23" customFormat="1" ht="41.25" customHeight="1">
      <c r="A138" s="132" t="s">
        <v>630</v>
      </c>
      <c r="B138" s="143" t="s">
        <v>49</v>
      </c>
      <c r="C138" s="143" t="s">
        <v>128</v>
      </c>
      <c r="D138" s="144" t="s">
        <v>105</v>
      </c>
      <c r="E138" s="315" t="s">
        <v>568</v>
      </c>
      <c r="F138" s="312" t="s">
        <v>567</v>
      </c>
      <c r="G138" s="108"/>
      <c r="H138" s="112">
        <f>H139</f>
        <v>1216573</v>
      </c>
      <c r="I138" s="11"/>
    </row>
    <row r="139" spans="1:9" s="23" customFormat="1" ht="54" customHeight="1">
      <c r="A139" s="131" t="s">
        <v>108</v>
      </c>
      <c r="B139" s="143" t="s">
        <v>49</v>
      </c>
      <c r="C139" s="143" t="s">
        <v>128</v>
      </c>
      <c r="D139" s="144" t="s">
        <v>105</v>
      </c>
      <c r="E139" s="315" t="s">
        <v>568</v>
      </c>
      <c r="F139" s="312" t="s">
        <v>567</v>
      </c>
      <c r="G139" s="108" t="s">
        <v>58</v>
      </c>
      <c r="H139" s="112">
        <v>1216573</v>
      </c>
      <c r="I139" s="11"/>
    </row>
    <row r="140" spans="1:9" s="17" customFormat="1" ht="33" customHeight="1">
      <c r="A140" s="268" t="s">
        <v>216</v>
      </c>
      <c r="B140" s="154" t="s">
        <v>49</v>
      </c>
      <c r="C140" s="154" t="s">
        <v>218</v>
      </c>
      <c r="D140" s="154"/>
      <c r="E140" s="308"/>
      <c r="F140" s="309"/>
      <c r="G140" s="154"/>
      <c r="H140" s="157">
        <f>H141+H147</f>
        <v>1801200</v>
      </c>
      <c r="I140" s="15"/>
    </row>
    <row r="141" spans="1:9" s="17" customFormat="1" ht="37.5" customHeight="1">
      <c r="A141" s="268" t="s">
        <v>217</v>
      </c>
      <c r="B141" s="154" t="s">
        <v>49</v>
      </c>
      <c r="C141" s="154" t="s">
        <v>218</v>
      </c>
      <c r="D141" s="154" t="s">
        <v>50</v>
      </c>
      <c r="E141" s="149"/>
      <c r="F141" s="150"/>
      <c r="G141" s="154"/>
      <c r="H141" s="157">
        <f>H142</f>
        <v>705000</v>
      </c>
      <c r="I141" s="15"/>
    </row>
    <row r="142" spans="1:9" s="17" customFormat="1" ht="72" customHeight="1">
      <c r="A142" s="127" t="s">
        <v>464</v>
      </c>
      <c r="B142" s="154" t="s">
        <v>49</v>
      </c>
      <c r="C142" s="154" t="s">
        <v>218</v>
      </c>
      <c r="D142" s="152" t="s">
        <v>50</v>
      </c>
      <c r="E142" s="314" t="s">
        <v>373</v>
      </c>
      <c r="F142" s="269"/>
      <c r="G142" s="158"/>
      <c r="H142" s="157">
        <f>H143</f>
        <v>705000</v>
      </c>
      <c r="I142" s="15"/>
    </row>
    <row r="143" spans="1:9" s="17" customFormat="1" ht="70.5" customHeight="1" thickBot="1">
      <c r="A143" s="129" t="s">
        <v>469</v>
      </c>
      <c r="B143" s="154" t="s">
        <v>49</v>
      </c>
      <c r="C143" s="154" t="s">
        <v>218</v>
      </c>
      <c r="D143" s="154" t="s">
        <v>50</v>
      </c>
      <c r="E143" s="481" t="s">
        <v>374</v>
      </c>
      <c r="F143" s="269"/>
      <c r="G143" s="154"/>
      <c r="H143" s="157">
        <f>H145</f>
        <v>705000</v>
      </c>
      <c r="I143" s="15"/>
    </row>
    <row r="144" spans="1:9" s="17" customFormat="1" ht="69" customHeight="1" thickBot="1">
      <c r="A144" s="484" t="s">
        <v>578</v>
      </c>
      <c r="B144" s="154" t="s">
        <v>49</v>
      </c>
      <c r="C144" s="154" t="s">
        <v>220</v>
      </c>
      <c r="D144" s="154" t="s">
        <v>50</v>
      </c>
      <c r="E144" s="481" t="s">
        <v>375</v>
      </c>
      <c r="F144" s="269"/>
      <c r="G144" s="154"/>
      <c r="H144" s="157">
        <f>H145</f>
        <v>705000</v>
      </c>
      <c r="I144" s="15"/>
    </row>
    <row r="145" spans="1:9" s="17" customFormat="1" ht="42" customHeight="1">
      <c r="A145" s="133" t="s">
        <v>219</v>
      </c>
      <c r="B145" s="110" t="s">
        <v>49</v>
      </c>
      <c r="C145" s="110" t="s">
        <v>220</v>
      </c>
      <c r="D145" s="110" t="s">
        <v>50</v>
      </c>
      <c r="E145" s="315" t="s">
        <v>375</v>
      </c>
      <c r="F145" s="282" t="s">
        <v>258</v>
      </c>
      <c r="G145" s="110"/>
      <c r="H145" s="264">
        <f>H146</f>
        <v>705000</v>
      </c>
      <c r="I145" s="15"/>
    </row>
    <row r="146" spans="1:9" s="17" customFormat="1" ht="48.75" customHeight="1">
      <c r="A146" s="131" t="s">
        <v>221</v>
      </c>
      <c r="B146" s="110" t="s">
        <v>49</v>
      </c>
      <c r="C146" s="110" t="s">
        <v>218</v>
      </c>
      <c r="D146" s="110" t="s">
        <v>50</v>
      </c>
      <c r="E146" s="315" t="s">
        <v>375</v>
      </c>
      <c r="F146" s="282" t="s">
        <v>258</v>
      </c>
      <c r="G146" s="110" t="s">
        <v>193</v>
      </c>
      <c r="H146" s="264">
        <v>705000</v>
      </c>
      <c r="I146" s="15"/>
    </row>
    <row r="147" spans="1:9" s="17" customFormat="1" ht="37.5" customHeight="1">
      <c r="A147" s="268" t="s">
        <v>570</v>
      </c>
      <c r="B147" s="154" t="s">
        <v>49</v>
      </c>
      <c r="C147" s="154" t="s">
        <v>218</v>
      </c>
      <c r="D147" s="154" t="s">
        <v>56</v>
      </c>
      <c r="E147" s="149"/>
      <c r="F147" s="150"/>
      <c r="G147" s="154"/>
      <c r="H147" s="157">
        <f>H148</f>
        <v>1096200</v>
      </c>
      <c r="I147" s="15"/>
    </row>
    <row r="148" spans="1:9" s="17" customFormat="1" ht="85.5" customHeight="1">
      <c r="A148" s="127" t="s">
        <v>459</v>
      </c>
      <c r="B148" s="154" t="s">
        <v>49</v>
      </c>
      <c r="C148" s="154" t="s">
        <v>218</v>
      </c>
      <c r="D148" s="152" t="s">
        <v>56</v>
      </c>
      <c r="E148" s="314" t="s">
        <v>29</v>
      </c>
      <c r="F148" s="269"/>
      <c r="G148" s="158"/>
      <c r="H148" s="157">
        <f>H149</f>
        <v>1096200</v>
      </c>
      <c r="I148" s="15"/>
    </row>
    <row r="149" spans="1:9" s="17" customFormat="1" ht="70.5" customHeight="1">
      <c r="A149" s="128" t="s">
        <v>460</v>
      </c>
      <c r="B149" s="154" t="s">
        <v>49</v>
      </c>
      <c r="C149" s="154" t="s">
        <v>218</v>
      </c>
      <c r="D149" s="154" t="s">
        <v>56</v>
      </c>
      <c r="E149" s="481" t="s">
        <v>32</v>
      </c>
      <c r="F149" s="269"/>
      <c r="G149" s="154"/>
      <c r="H149" s="157">
        <f>H151</f>
        <v>1096200</v>
      </c>
      <c r="I149" s="15"/>
    </row>
    <row r="150" spans="1:9" s="17" customFormat="1" ht="79.5" customHeight="1">
      <c r="A150" s="480" t="s">
        <v>571</v>
      </c>
      <c r="B150" s="154" t="s">
        <v>49</v>
      </c>
      <c r="C150" s="154" t="s">
        <v>220</v>
      </c>
      <c r="D150" s="154" t="s">
        <v>56</v>
      </c>
      <c r="E150" s="481" t="s">
        <v>572</v>
      </c>
      <c r="F150" s="269"/>
      <c r="G150" s="154"/>
      <c r="H150" s="157">
        <f>H151</f>
        <v>1096200</v>
      </c>
      <c r="I150" s="15"/>
    </row>
    <row r="151" spans="1:9" s="17" customFormat="1" ht="42" customHeight="1">
      <c r="A151" s="132" t="s">
        <v>573</v>
      </c>
      <c r="B151" s="110" t="s">
        <v>49</v>
      </c>
      <c r="C151" s="110" t="s">
        <v>220</v>
      </c>
      <c r="D151" s="110" t="s">
        <v>56</v>
      </c>
      <c r="E151" s="315" t="s">
        <v>572</v>
      </c>
      <c r="F151" s="312" t="s">
        <v>574</v>
      </c>
      <c r="G151" s="110"/>
      <c r="H151" s="264">
        <f>H152</f>
        <v>1096200</v>
      </c>
      <c r="I151" s="15"/>
    </row>
    <row r="152" spans="1:9" s="17" customFormat="1" ht="48.75" customHeight="1">
      <c r="A152" s="131" t="s">
        <v>221</v>
      </c>
      <c r="B152" s="110" t="s">
        <v>49</v>
      </c>
      <c r="C152" s="110" t="s">
        <v>218</v>
      </c>
      <c r="D152" s="110" t="s">
        <v>56</v>
      </c>
      <c r="E152" s="315" t="s">
        <v>572</v>
      </c>
      <c r="F152" s="312" t="s">
        <v>574</v>
      </c>
      <c r="G152" s="110" t="s">
        <v>193</v>
      </c>
      <c r="H152" s="264">
        <v>1096200</v>
      </c>
      <c r="I152" s="15"/>
    </row>
    <row r="153" spans="1:9" s="17" customFormat="1" ht="30" customHeight="1">
      <c r="A153" s="134" t="s">
        <v>133</v>
      </c>
      <c r="B153" s="154" t="s">
        <v>49</v>
      </c>
      <c r="C153" s="270">
        <v>11</v>
      </c>
      <c r="D153" s="152"/>
      <c r="E153" s="291"/>
      <c r="F153" s="312"/>
      <c r="G153" s="274"/>
      <c r="H153" s="157">
        <f aca="true" t="shared" si="0" ref="H153:H158">H154</f>
        <v>50000</v>
      </c>
      <c r="I153" s="15"/>
    </row>
    <row r="154" spans="1:9" s="17" customFormat="1" ht="33.75" customHeight="1">
      <c r="A154" s="268" t="s">
        <v>134</v>
      </c>
      <c r="B154" s="154" t="s">
        <v>49</v>
      </c>
      <c r="C154" s="154" t="s">
        <v>135</v>
      </c>
      <c r="D154" s="152" t="s">
        <v>50</v>
      </c>
      <c r="E154" s="291"/>
      <c r="F154" s="282"/>
      <c r="G154" s="274"/>
      <c r="H154" s="264">
        <f t="shared" si="0"/>
        <v>50000</v>
      </c>
      <c r="I154" s="15"/>
    </row>
    <row r="155" spans="1:9" s="17" customFormat="1" ht="109.5" customHeight="1">
      <c r="A155" s="134" t="s">
        <v>465</v>
      </c>
      <c r="B155" s="154" t="s">
        <v>49</v>
      </c>
      <c r="C155" s="154" t="s">
        <v>135</v>
      </c>
      <c r="D155" s="152" t="s">
        <v>50</v>
      </c>
      <c r="E155" s="481" t="s">
        <v>131</v>
      </c>
      <c r="F155" s="269"/>
      <c r="G155" s="158"/>
      <c r="H155" s="157">
        <f t="shared" si="0"/>
        <v>50000</v>
      </c>
      <c r="I155" s="15"/>
    </row>
    <row r="156" spans="1:9" s="17" customFormat="1" ht="87" customHeight="1">
      <c r="A156" s="129" t="s">
        <v>466</v>
      </c>
      <c r="B156" s="154" t="s">
        <v>49</v>
      </c>
      <c r="C156" s="154" t="s">
        <v>135</v>
      </c>
      <c r="D156" s="152" t="s">
        <v>50</v>
      </c>
      <c r="E156" s="481" t="s">
        <v>376</v>
      </c>
      <c r="F156" s="269"/>
      <c r="G156" s="158"/>
      <c r="H156" s="157">
        <f t="shared" si="0"/>
        <v>50000</v>
      </c>
      <c r="I156" s="15"/>
    </row>
    <row r="157" spans="1:9" s="17" customFormat="1" ht="78" customHeight="1">
      <c r="A157" s="268" t="s">
        <v>377</v>
      </c>
      <c r="B157" s="154" t="s">
        <v>49</v>
      </c>
      <c r="C157" s="154" t="s">
        <v>135</v>
      </c>
      <c r="D157" s="152" t="s">
        <v>50</v>
      </c>
      <c r="E157" s="481" t="s">
        <v>378</v>
      </c>
      <c r="F157" s="269"/>
      <c r="G157" s="158"/>
      <c r="H157" s="157">
        <f t="shared" si="0"/>
        <v>50000</v>
      </c>
      <c r="I157" s="15"/>
    </row>
    <row r="158" spans="1:9" s="17" customFormat="1" ht="69.75" customHeight="1">
      <c r="A158" s="299" t="s">
        <v>379</v>
      </c>
      <c r="B158" s="110" t="s">
        <v>49</v>
      </c>
      <c r="C158" s="110" t="s">
        <v>135</v>
      </c>
      <c r="D158" s="153" t="s">
        <v>50</v>
      </c>
      <c r="E158" s="315" t="s">
        <v>380</v>
      </c>
      <c r="F158" s="282" t="s">
        <v>259</v>
      </c>
      <c r="G158" s="274"/>
      <c r="H158" s="264">
        <f t="shared" si="0"/>
        <v>50000</v>
      </c>
      <c r="I158" s="15"/>
    </row>
    <row r="159" spans="1:38" s="20" customFormat="1" ht="69" customHeight="1">
      <c r="A159" s="126" t="s">
        <v>108</v>
      </c>
      <c r="B159" s="110" t="s">
        <v>49</v>
      </c>
      <c r="C159" s="277">
        <v>11</v>
      </c>
      <c r="D159" s="153" t="s">
        <v>50</v>
      </c>
      <c r="E159" s="315" t="s">
        <v>380</v>
      </c>
      <c r="F159" s="312" t="s">
        <v>259</v>
      </c>
      <c r="G159" s="274" t="s">
        <v>58</v>
      </c>
      <c r="H159" s="264">
        <v>50000</v>
      </c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</sheetData>
  <sheetProtection/>
  <mergeCells count="9">
    <mergeCell ref="E35:F35"/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2021-01-03T14:09:53Z</cp:lastPrinted>
  <dcterms:created xsi:type="dcterms:W3CDTF">2014-10-25T07:35:49Z</dcterms:created>
  <dcterms:modified xsi:type="dcterms:W3CDTF">2021-01-03T14:10:04Z</dcterms:modified>
  <cp:category/>
  <cp:version/>
  <cp:contentType/>
  <cp:contentStatus/>
</cp:coreProperties>
</file>